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1545" windowWidth="10950" windowHeight="5655" tabRatio="794"/>
  </bookViews>
  <sheets>
    <sheet name="Осн. фін. пок.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[7]Inform!$E$6</definedName>
    <definedName name="ClDate_21">[8]Inform!$E$6</definedName>
    <definedName name="ClDate_25">[8]Inform!$E$6</definedName>
    <definedName name="ClDate_6">[9]Inform!$E$6</definedName>
    <definedName name="CompName">[7]Inform!$F$2</definedName>
    <definedName name="CompName_21">[8]Inform!$F$2</definedName>
    <definedName name="CompName_25">[8]Inform!$F$2</definedName>
    <definedName name="CompName_6">[9]Inform!$F$2</definedName>
    <definedName name="CompNameE">[7]Inform!$G$2</definedName>
    <definedName name="CompNameE_21">[8]Inform!$G$2</definedName>
    <definedName name="CompNameE_25">[8]Inform!$G$2</definedName>
    <definedName name="CompNameE_6">[9]Inform!$G$2</definedName>
    <definedName name="Cost_Category_National_ID">#REF!</definedName>
    <definedName name="Cе511">#REF!</definedName>
    <definedName name="d">'[10]МТР Газ України'!$B$4</definedName>
    <definedName name="dCPIb">[11]попер_роз!#REF!</definedName>
    <definedName name="dPPIb">[11]попер_роз!#REF!</definedName>
    <definedName name="ds">'[12]7  Інші витрати'!#REF!</definedName>
    <definedName name="Fact_Type_ID">#REF!</definedName>
    <definedName name="G">'[13]МТР Газ України'!$B$1</definedName>
    <definedName name="ij1sssss">'[14]7  Інші витрати'!#REF!</definedName>
    <definedName name="LastItem">[15]Лист1!$A$1</definedName>
    <definedName name="Load">'[16]МТР Газ України'!$B$4</definedName>
    <definedName name="Load_ID">'[17]МТР Газ України'!$B$4</definedName>
    <definedName name="Load_ID_10">'[18]7  Інші витрати'!#REF!</definedName>
    <definedName name="Load_ID_11">'[19]МТР Газ України'!$B$4</definedName>
    <definedName name="Load_ID_12">'[19]МТР Газ України'!$B$4</definedName>
    <definedName name="Load_ID_13">'[19]МТР Газ України'!$B$4</definedName>
    <definedName name="Load_ID_14">'[19]МТР Газ України'!$B$4</definedName>
    <definedName name="Load_ID_15">'[19]МТР Газ України'!$B$4</definedName>
    <definedName name="Load_ID_16">'[19]МТР Газ України'!$B$4</definedName>
    <definedName name="Load_ID_17">'[19]МТР Газ України'!$B$4</definedName>
    <definedName name="Load_ID_18">'[20]МТР Газ України'!$B$4</definedName>
    <definedName name="Load_ID_19">'[21]МТР Газ України'!$B$4</definedName>
    <definedName name="Load_ID_20">'[20]МТР Газ України'!$B$4</definedName>
    <definedName name="Load_ID_200">'[16]МТР Газ України'!$B$4</definedName>
    <definedName name="Load_ID_21">'[22]МТР Газ України'!$B$4</definedName>
    <definedName name="Load_ID_23">'[21]МТР Газ України'!$B$4</definedName>
    <definedName name="Load_ID_25">'[22]МТР Газ України'!$B$4</definedName>
    <definedName name="Load_ID_542">'[23]МТР Газ України'!$B$4</definedName>
    <definedName name="Load_ID_6">'[19]МТР Газ України'!$B$4</definedName>
    <definedName name="OpDate">[7]Inform!$E$5</definedName>
    <definedName name="OpDate_21">[8]Inform!$E$5</definedName>
    <definedName name="OpDate_25">[8]Inform!$E$5</definedName>
    <definedName name="OpDate_6">[9]Inform!$E$5</definedName>
    <definedName name="QR">[24]Inform!$E$5</definedName>
    <definedName name="qw">[5]Inform!$E$5</definedName>
    <definedName name="qwert">[5]Inform!$G$2</definedName>
    <definedName name="qwerty">'[4]МТР Газ України'!$B$4</definedName>
    <definedName name="ShowFil">[15]!ShowFil</definedName>
    <definedName name="SU_ID">#REF!</definedName>
    <definedName name="Time_ID">'[17]МТР Газ України'!$B$1</definedName>
    <definedName name="Time_ID_10">'[18]7  Інші витрати'!#REF!</definedName>
    <definedName name="Time_ID_11">'[19]МТР Газ України'!$B$1</definedName>
    <definedName name="Time_ID_12">'[19]МТР Газ України'!$B$1</definedName>
    <definedName name="Time_ID_13">'[19]МТР Газ України'!$B$1</definedName>
    <definedName name="Time_ID_14">'[19]МТР Газ України'!$B$1</definedName>
    <definedName name="Time_ID_15">'[19]МТР Газ України'!$B$1</definedName>
    <definedName name="Time_ID_16">'[19]МТР Газ України'!$B$1</definedName>
    <definedName name="Time_ID_17">'[19]МТР Газ України'!$B$1</definedName>
    <definedName name="Time_ID_18">'[20]МТР Газ України'!$B$1</definedName>
    <definedName name="Time_ID_19">'[21]МТР Газ України'!$B$1</definedName>
    <definedName name="Time_ID_20">'[20]МТР Газ України'!$B$1</definedName>
    <definedName name="Time_ID_21">'[22]МТР Газ України'!$B$1</definedName>
    <definedName name="Time_ID_23">'[21]МТР Газ України'!$B$1</definedName>
    <definedName name="Time_ID_25">'[22]МТР Газ України'!$B$1</definedName>
    <definedName name="Time_ID_6">'[19]МТР Газ України'!$B$1</definedName>
    <definedName name="Time_ID0">'[17]МТР Газ України'!$F$1</definedName>
    <definedName name="Time_ID0_10">'[18]7  Інші витрати'!#REF!</definedName>
    <definedName name="Time_ID0_11">'[19]МТР Газ України'!$F$1</definedName>
    <definedName name="Time_ID0_12">'[19]МТР Газ України'!$F$1</definedName>
    <definedName name="Time_ID0_13">'[19]МТР Газ України'!$F$1</definedName>
    <definedName name="Time_ID0_14">'[19]МТР Газ України'!$F$1</definedName>
    <definedName name="Time_ID0_15">'[19]МТР Газ України'!$F$1</definedName>
    <definedName name="Time_ID0_16">'[19]МТР Газ України'!$F$1</definedName>
    <definedName name="Time_ID0_17">'[19]МТР Газ України'!$F$1</definedName>
    <definedName name="Time_ID0_18">'[20]МТР Газ України'!$F$1</definedName>
    <definedName name="Time_ID0_19">'[21]МТР Газ України'!$F$1</definedName>
    <definedName name="Time_ID0_20">'[20]МТР Газ України'!$F$1</definedName>
    <definedName name="Time_ID0_21">'[22]МТР Газ України'!$F$1</definedName>
    <definedName name="Time_ID0_23">'[21]МТР Газ України'!$F$1</definedName>
    <definedName name="Time_ID0_25">'[22]МТР Газ України'!$F$1</definedName>
    <definedName name="Time_ID0_6">'[19]МТР Газ України'!$F$1</definedName>
    <definedName name="ttttttt">#REF!</definedName>
    <definedName name="Unit">[7]Inform!$E$38</definedName>
    <definedName name="Unit_21">[8]Inform!$E$38</definedName>
    <definedName name="Unit_25">[8]Inform!$E$38</definedName>
    <definedName name="Unit_6">[9]Inform!$E$38</definedName>
    <definedName name="WQER">'[25]МТР Газ України'!$B$4</definedName>
    <definedName name="wr">'[25]МТР Газ України'!$B$4</definedName>
    <definedName name="yyyy">#REF!</definedName>
    <definedName name="zx">'[4]МТР Газ України'!$F$1</definedName>
    <definedName name="zxc">[5]Inform!$E$38</definedName>
    <definedName name="а">'[14]7  Інші витрати'!#REF!</definedName>
    <definedName name="ав">#REF!</definedName>
    <definedName name="аен">'[25]МТР Газ України'!$B$4</definedName>
    <definedName name="_xlnm.Database">'[26]Ener '!$A$1:$G$2645</definedName>
    <definedName name="в">'[27]МТР Газ України'!$F$1</definedName>
    <definedName name="ватт">'[28]БАЗА  '!#REF!</definedName>
    <definedName name="Д">'[16]МТР Газ України'!$B$4</definedName>
    <definedName name="е">#REF!</definedName>
    <definedName name="є">#REF!</definedName>
    <definedName name="Заголовки_для_печати_МИ">'[29]1993'!$A$1:$IV$3,'[29]1993'!$A$1:$A$65536</definedName>
    <definedName name="і">[31]Inform!$F$2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'[13]МТР Газ України'!$B$1</definedName>
    <definedName name="іцу">[24]Inform!$G$2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0">'Осн. фін. пок.'!$A$1:$I$110</definedName>
    <definedName name="п">'[14]7  Інші витрати'!#REF!</definedName>
    <definedName name="пдв">'[16]МТР Газ України'!$B$4</definedName>
    <definedName name="пдв_утг">'[16]МТР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[32]Inform!$E$6</definedName>
    <definedName name="р">#REF!</definedName>
    <definedName name="т">[33]Inform!$E$6</definedName>
    <definedName name="тариф">[34]Inform!$G$2</definedName>
    <definedName name="уйцукйцуйу">#REF!</definedName>
    <definedName name="уке">[35]Inform!$G$2</definedName>
    <definedName name="УТГ">'[16]МТР Газ України'!$B$4</definedName>
    <definedName name="фів">'[25]МТР Газ України'!$B$4</definedName>
    <definedName name="фіваіф">'[30]7  Інші витрати'!#REF!</definedName>
    <definedName name="фф">'[27]МТР Газ України'!$F$1</definedName>
    <definedName name="ц">'[14]7  Інші витрати'!#REF!</definedName>
    <definedName name="ччч">'[36]БАЗА  '!#REF!</definedName>
    <definedName name="ш">#REF!</definedName>
  </definedNames>
  <calcPr calcId="162913" fullCalcOnLoad="1"/>
</workbook>
</file>

<file path=xl/calcChain.xml><?xml version="1.0" encoding="utf-8"?>
<calcChain xmlns="http://schemas.openxmlformats.org/spreadsheetml/2006/main">
  <c r="D105" i="14" l="1"/>
  <c r="C105" i="14"/>
  <c r="C104" i="14"/>
  <c r="C97" i="14"/>
  <c r="C79" i="14"/>
  <c r="F54" i="14"/>
  <c r="F53" i="14"/>
  <c r="H104" i="14"/>
  <c r="H91" i="14"/>
  <c r="D52" i="14"/>
  <c r="H35" i="14"/>
  <c r="H100" i="14"/>
  <c r="C100" i="14"/>
  <c r="D54" i="14"/>
  <c r="D53" i="14"/>
  <c r="H43" i="14"/>
  <c r="G41" i="14"/>
  <c r="G40" i="14"/>
  <c r="E36" i="14"/>
  <c r="G101" i="14"/>
  <c r="H101" i="14"/>
  <c r="G102" i="14"/>
  <c r="H102" i="14"/>
  <c r="G103" i="14"/>
  <c r="H103" i="14"/>
  <c r="G58" i="14"/>
  <c r="G59" i="14"/>
  <c r="G60" i="14"/>
  <c r="G61" i="14"/>
  <c r="G62" i="14"/>
  <c r="G63" i="14"/>
  <c r="G64" i="14"/>
  <c r="G65" i="14"/>
  <c r="G66" i="14"/>
  <c r="G67" i="14"/>
  <c r="G68" i="14"/>
  <c r="G70" i="14"/>
  <c r="G71" i="14"/>
  <c r="G72" i="14"/>
  <c r="G56" i="14"/>
  <c r="C54" i="14"/>
  <c r="C53" i="14"/>
  <c r="H88" i="14"/>
  <c r="H89" i="14"/>
  <c r="H90" i="14"/>
  <c r="H94" i="14"/>
  <c r="H95" i="14"/>
  <c r="H96" i="14"/>
  <c r="G90" i="14"/>
  <c r="G92" i="14"/>
  <c r="G93" i="14"/>
  <c r="G94" i="14"/>
  <c r="G95" i="14"/>
  <c r="G96" i="14"/>
  <c r="G104" i="14"/>
  <c r="G89" i="14"/>
  <c r="G87" i="14"/>
  <c r="G88" i="14"/>
  <c r="G86" i="14"/>
  <c r="C36" i="14"/>
  <c r="C57" i="14"/>
  <c r="D57" i="14"/>
  <c r="G57" i="14"/>
  <c r="E57" i="14"/>
  <c r="G69" i="14"/>
  <c r="C75" i="14"/>
  <c r="D75" i="14"/>
  <c r="G85" i="14"/>
  <c r="H40" i="14"/>
  <c r="G43" i="14"/>
  <c r="E52" i="14"/>
  <c r="D50" i="14"/>
  <c r="G35" i="14"/>
  <c r="D36" i="14"/>
  <c r="G100" i="14"/>
  <c r="C52" i="14"/>
  <c r="G47" i="14"/>
  <c r="H47" i="14"/>
  <c r="H85" i="14"/>
  <c r="H34" i="14"/>
  <c r="F36" i="14"/>
  <c r="G34" i="14"/>
  <c r="G97" i="14"/>
  <c r="G91" i="14"/>
  <c r="H97" i="14"/>
  <c r="D51" i="14"/>
  <c r="H41" i="14"/>
  <c r="H105" i="14"/>
  <c r="G105" i="14"/>
  <c r="G36" i="14"/>
  <c r="H36" i="14"/>
  <c r="D49" i="14"/>
  <c r="E49" i="14"/>
  <c r="C49" i="14"/>
  <c r="C51" i="14"/>
  <c r="C50" i="14"/>
  <c r="H45" i="14"/>
  <c r="G45" i="14"/>
  <c r="F52" i="14"/>
  <c r="G37" i="14"/>
  <c r="H37" i="14"/>
  <c r="G38" i="14"/>
  <c r="F51" i="14"/>
  <c r="F50" i="14"/>
  <c r="H38" i="14"/>
  <c r="F49" i="14"/>
</calcChain>
</file>

<file path=xl/sharedStrings.xml><?xml version="1.0" encoding="utf-8"?>
<sst xmlns="http://schemas.openxmlformats.org/spreadsheetml/2006/main" count="181" uniqueCount="141">
  <si>
    <t>Витрати на оплату праці</t>
  </si>
  <si>
    <t>за СПОДУ</t>
  </si>
  <si>
    <t xml:space="preserve">за  КВЕД  </t>
  </si>
  <si>
    <t xml:space="preserve">Телефон </t>
  </si>
  <si>
    <t xml:space="preserve">Підприємство  </t>
  </si>
  <si>
    <t xml:space="preserve">Організаційно-правова форма </t>
  </si>
  <si>
    <t xml:space="preserve">Вид економічної діяльності    </t>
  </si>
  <si>
    <t xml:space="preserve">Код рядка </t>
  </si>
  <si>
    <t>(підпис)</t>
  </si>
  <si>
    <t>І. Формування фінансових результатів</t>
  </si>
  <si>
    <t>_____________________________</t>
  </si>
  <si>
    <t>Середньооблікова кількість штатних працівників</t>
  </si>
  <si>
    <t xml:space="preserve">до Порядку складання, затвердження </t>
  </si>
  <si>
    <t>за КОПФГ</t>
  </si>
  <si>
    <t xml:space="preserve">за ЄДРПОУ </t>
  </si>
  <si>
    <r>
      <t>Керівник</t>
    </r>
    <r>
      <rPr>
        <sz val="14"/>
        <rFont val="Times New Roman"/>
        <family val="1"/>
        <charset val="204"/>
      </rPr>
      <t xml:space="preserve">   _____________________________________</t>
    </r>
  </si>
  <si>
    <t>EBITDA</t>
  </si>
  <si>
    <t>Власний капітал</t>
  </si>
  <si>
    <t>Довгострокові зобов'язання і забезпечення</t>
  </si>
  <si>
    <t>Собівартість реалізованої продукції (товарів, робіт, послуг)</t>
  </si>
  <si>
    <t>Стандарти звітності П(с)БОУ</t>
  </si>
  <si>
    <t>Стандарти звітності МСФЗ</t>
  </si>
  <si>
    <t>Основні фінансові показники</t>
  </si>
  <si>
    <t>Чистий дохід від реалізації продукції (товарів, робіт, послуг)</t>
  </si>
  <si>
    <t>Факт наростаючим підсумком з початку року</t>
  </si>
  <si>
    <t>Додаток 3</t>
  </si>
  <si>
    <t>ЗВІТ</t>
  </si>
  <si>
    <t>факт</t>
  </si>
  <si>
    <t xml:space="preserve">та контролю виконання фінансового плану </t>
  </si>
  <si>
    <t>суб'єкта господарювання державного сектору економіки</t>
  </si>
  <si>
    <t>минулий рік</t>
  </si>
  <si>
    <t>поточний рік</t>
  </si>
  <si>
    <t xml:space="preserve">план </t>
  </si>
  <si>
    <t>Валовий прибуток/збиток</t>
  </si>
  <si>
    <t>Усього активи</t>
  </si>
  <si>
    <t>відхилення,  +/–</t>
  </si>
  <si>
    <t>виконання, %</t>
  </si>
  <si>
    <t>Найменування показника</t>
  </si>
  <si>
    <t>адміністративно-управлінський персонал</t>
  </si>
  <si>
    <t>працівники</t>
  </si>
  <si>
    <t>податок на прибуток підприємств</t>
  </si>
  <si>
    <t>Чистий фінансовий результат</t>
  </si>
  <si>
    <t>7010</t>
  </si>
  <si>
    <t>7011</t>
  </si>
  <si>
    <t>7012</t>
  </si>
  <si>
    <t>7013</t>
  </si>
  <si>
    <t>8000</t>
  </si>
  <si>
    <t>8001</t>
  </si>
  <si>
    <t>8002</t>
  </si>
  <si>
    <t>8003</t>
  </si>
  <si>
    <t>8010</t>
  </si>
  <si>
    <t>8020</t>
  </si>
  <si>
    <t>8021</t>
  </si>
  <si>
    <t>8022</t>
  </si>
  <si>
    <t>8023</t>
  </si>
  <si>
    <t>Необоротні активи, усього, у тому числі:</t>
  </si>
  <si>
    <t>первісна вартість</t>
  </si>
  <si>
    <t>знос</t>
  </si>
  <si>
    <t>Оборотні активи, усього, у тому числі:</t>
  </si>
  <si>
    <t xml:space="preserve">                                                 (посада)</t>
  </si>
  <si>
    <t>Отримано залучених коштів, усього, у тому числі:</t>
  </si>
  <si>
    <t>Повернено залучених коштів, усього, у тому числі:</t>
  </si>
  <si>
    <t>відрахування частини чистого прибутку державними унітарними підприємствами та їх об'єднаннями</t>
  </si>
  <si>
    <t>Усього виплат на користь держави</t>
  </si>
  <si>
    <t>x</t>
  </si>
  <si>
    <t>Одиниця виміру, тис. грн</t>
  </si>
  <si>
    <t>довгострокові зобов'язання</t>
  </si>
  <si>
    <t>короткострокові зобов'язання</t>
  </si>
  <si>
    <t>інші фінансові зобов'язання</t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</si>
  <si>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</si>
  <si>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Коефіцієнт зносу основних засобів 
(сума зносу, рядок 6003 / первісна вартість основних засобів, рядок 6002)</t>
  </si>
  <si>
    <t>Рентабельність EBITDA
(EBITDA, рядок 1310 / чистий дохід від реалізації продукції (товарів, робіт, послуг), рядок 1000) х 100, %</t>
  </si>
  <si>
    <t>Рентабельність активів
(чистий фінансовий результат, рядок 1200 / вартість активів, рядок 6020) х 100, %</t>
  </si>
  <si>
    <t>Рентабельність власного капіталу
(чистий фінансовий результат, рядок 1200 / власний капітал, рядок 6080) х 100, %</t>
  </si>
  <si>
    <t>Рентабельність діяльності
(чистий фінансовий результат, рядок 1200 / чистий дохід від реалізації продукції (товарів, робіт, послуг), рядок 1000) х 100, %</t>
  </si>
  <si>
    <t>члени наглядової ради</t>
  </si>
  <si>
    <t>члени правління</t>
  </si>
  <si>
    <t>8024</t>
  </si>
  <si>
    <t>8025</t>
  </si>
  <si>
    <t>8004</t>
  </si>
  <si>
    <t>8005</t>
  </si>
  <si>
    <t xml:space="preserve">про виконання фінансового плану </t>
  </si>
  <si>
    <t>член наглядової ради</t>
  </si>
  <si>
    <t>член правління</t>
  </si>
  <si>
    <t>керівник</t>
  </si>
  <si>
    <t>працівник</t>
  </si>
  <si>
    <t>адміністративно-управлінський працівник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</si>
  <si>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</si>
  <si>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(пункт 11)</t>
  </si>
  <si>
    <r>
      <t xml:space="preserve">Суб'єкт управління </t>
    </r>
    <r>
      <rPr>
        <b/>
        <i/>
        <sz val="14"/>
        <rFont val="Times New Roman"/>
        <family val="1"/>
        <charset val="204"/>
      </rPr>
      <t xml:space="preserve"> </t>
    </r>
  </si>
  <si>
    <t xml:space="preserve">ІІ. Сплата податків, зборів та інших обов'язкових платежів </t>
  </si>
  <si>
    <t>основні засоби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</si>
  <si>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</si>
  <si>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</si>
  <si>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гроші та їх еквіваленти</t>
  </si>
  <si>
    <t>Поточні зобов'язання і забезпечення, у тому числі: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</si>
  <si>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</si>
  <si>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</si>
  <si>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</si>
  <si>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</si>
  <si>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</si>
  <si>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V. Звіт про фінансовий стан</t>
  </si>
  <si>
    <t>ІІІ. Капітальні інвестиції</t>
  </si>
  <si>
    <t>ІV. Коефіцієнтний аналіз</t>
  </si>
  <si>
    <t>VI. Кредитна політика</t>
  </si>
  <si>
    <t>VII. Дані про персонал та витрати на оплату праці</t>
  </si>
  <si>
    <t>Заборгованість за кредитами на початок періоду</t>
  </si>
  <si>
    <t>7030</t>
  </si>
  <si>
    <t>7021</t>
  </si>
  <si>
    <t>7022</t>
  </si>
  <si>
    <t>7023</t>
  </si>
  <si>
    <t>Заборгованість за кредитами на кінець періоду</t>
  </si>
  <si>
    <t>Середньомісячні витрати на оплату праці одного працівника (грн), усього, у тому числі:</t>
  </si>
  <si>
    <t xml:space="preserve">Власне ім'я ПРІЗВИЩЕ </t>
  </si>
  <si>
    <t>податок на додану вартість, що підлягає відшкодуванню з бюджету за підсумками звітного періоду</t>
  </si>
  <si>
    <t>податок на додану вартість, що підлягає сплаті до бюджету за підсумками звітного періоду</t>
  </si>
  <si>
    <t>8011</t>
  </si>
  <si>
    <t>8012</t>
  </si>
  <si>
    <t>8013</t>
  </si>
  <si>
    <t>8014</t>
  </si>
  <si>
    <t>8015</t>
  </si>
  <si>
    <t>Середня кількість працівників (штатних працівників, зовнішніх сумісників та працівників, які працюють за цивільно-правовими договорами), у тому числі:</t>
  </si>
  <si>
    <t xml:space="preserve">Прізвище та власне ім'я керівника  </t>
  </si>
  <si>
    <t>Розмір державної частки у статутному капіталі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</si>
  <si>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</si>
  <si>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</si>
  <si>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</si>
  <si>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</si>
  <si>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</si>
  <si>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</si>
  <si>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Код</t>
  </si>
  <si>
    <t>Внесені зміни до затвердженного фінансового плану (дата)</t>
  </si>
  <si>
    <t xml:space="preserve">зміни  з </t>
  </si>
  <si>
    <t xml:space="preserve">Галузь    </t>
  </si>
  <si>
    <t>Місцезнаходження</t>
  </si>
  <si>
    <t>(квартал, рік)</t>
  </si>
  <si>
    <t>Звітний період (квартал, рік)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</si>
  <si>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</si>
  <si>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>Капітальні інвестиції</t>
  </si>
  <si>
    <t>за _________ІІ Квартал 2024_______</t>
  </si>
  <si>
    <t>Держрибагентство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</si>
</sst>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9" formatCode="_-* #,##0.00_₴_-;\-* #,##0.00_₴_-;_-* &quot;-&quot;??_₴_-;_-@_-"/>
    <numFmt numFmtId="191" formatCode="#,##0&quot;р.&quot;;[Red]\-#,##0&quot;р.&quot;"/>
    <numFmt numFmtId="192" formatCode="#,##0.00&quot;р.&quot;;\-#,##0.00&quot;р.&quot;"/>
    <numFmt numFmtId="197" formatCode="_-* #,##0.00_р_._-;\-* #,##0.00_р_._-;_-* &quot;-&quot;??_р_._-;_-@_-"/>
    <numFmt numFmtId="205" formatCode="_-* #,##0.00\ _г_р_н_._-;\-* #,##0.00\ _г_р_н_._-;_-* &quot;-&quot;??\ _г_р_н_._-;_-@_-"/>
    <numFmt numFmtId="207" formatCode="#,##0.0"/>
    <numFmt numFmtId="212" formatCode="###\ ##0.000"/>
    <numFmt numFmtId="213" formatCode="#,##0.0_ ;[Red]\-#,##0.0\ "/>
    <numFmt numFmtId="214" formatCode="0.0;\(0.0\);\ ;\-"/>
    <numFmt numFmtId="220" formatCode="_(* #,##0.0_);_(* \(#,##0.0\);_(* &quot;-&quot;_);_(@_)"/>
  </numFmts>
  <fonts count="69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4"/>
      <name val="Times New Roman"/>
      <family val="1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3"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9" fillId="2" borderId="0" applyNumberFormat="0" applyBorder="0" applyAlignment="0" applyProtection="0"/>
    <xf numFmtId="0" fontId="1" fillId="2" borderId="0" applyNumberFormat="0" applyBorder="0" applyAlignment="0" applyProtection="0"/>
    <xf numFmtId="0" fontId="29" fillId="3" borderId="0" applyNumberFormat="0" applyBorder="0" applyAlignment="0" applyProtection="0"/>
    <xf numFmtId="0" fontId="1" fillId="3" borderId="0" applyNumberFormat="0" applyBorder="0" applyAlignment="0" applyProtection="0"/>
    <xf numFmtId="0" fontId="29" fillId="4" borderId="0" applyNumberFormat="0" applyBorder="0" applyAlignment="0" applyProtection="0"/>
    <xf numFmtId="0" fontId="1" fillId="4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6" borderId="0" applyNumberFormat="0" applyBorder="0" applyAlignment="0" applyProtection="0"/>
    <xf numFmtId="0" fontId="1" fillId="6" borderId="0" applyNumberFormat="0" applyBorder="0" applyAlignment="0" applyProtection="0"/>
    <xf numFmtId="0" fontId="29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9" borderId="0" applyNumberFormat="0" applyBorder="0" applyAlignment="0" applyProtection="0"/>
    <xf numFmtId="0" fontId="1" fillId="9" borderId="0" applyNumberFormat="0" applyBorder="0" applyAlignment="0" applyProtection="0"/>
    <xf numFmtId="0" fontId="29" fillId="10" borderId="0" applyNumberFormat="0" applyBorder="0" applyAlignment="0" applyProtection="0"/>
    <xf numFmtId="0" fontId="1" fillId="10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11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0" fillId="12" borderId="0" applyNumberFormat="0" applyBorder="0" applyAlignment="0" applyProtection="0"/>
    <xf numFmtId="0" fontId="12" fillId="12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23" fillId="3" borderId="0" applyNumberFormat="0" applyBorder="0" applyAlignment="0" applyProtection="0"/>
    <xf numFmtId="0" fontId="15" fillId="20" borderId="1" applyNumberFormat="0" applyAlignment="0" applyProtection="0"/>
    <xf numFmtId="0" fontId="20" fillId="21" borderId="2" applyNumberFormat="0" applyAlignment="0" applyProtection="0"/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205" fontId="10" fillId="0" borderId="0" applyFont="0" applyFill="0" applyBorder="0" applyAlignment="0" applyProtection="0"/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0" fontId="24" fillId="0" borderId="0" applyNumberFormat="0" applyFill="0" applyBorder="0" applyAlignment="0" applyProtection="0"/>
    <xf numFmtId="212" fontId="32" fillId="0" borderId="0" applyAlignment="0">
      <alignment wrapText="1"/>
    </xf>
    <xf numFmtId="0" fontId="27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34" fillId="22" borderId="7">
      <alignment horizontal="left" vertical="center"/>
      <protection locked="0"/>
    </xf>
    <xf numFmtId="49" fontId="34" fillId="22" borderId="7">
      <alignment horizontal="left" vertical="center"/>
    </xf>
    <xf numFmtId="4" fontId="34" fillId="22" borderId="7">
      <alignment horizontal="right" vertical="center"/>
      <protection locked="0"/>
    </xf>
    <xf numFmtId="4" fontId="34" fillId="22" borderId="7">
      <alignment horizontal="right" vertical="center"/>
    </xf>
    <xf numFmtId="4" fontId="35" fillId="22" borderId="7">
      <alignment horizontal="right" vertical="center"/>
      <protection locked="0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9" fontId="37" fillId="22" borderId="3">
      <alignment horizontal="left" vertical="center"/>
      <protection locked="0"/>
    </xf>
    <xf numFmtId="49" fontId="37" fillId="22" borderId="3">
      <alignment horizontal="left" vertical="center"/>
    </xf>
    <xf numFmtId="4" fontId="36" fillId="22" borderId="3">
      <alignment horizontal="right" vertical="center"/>
      <protection locked="0"/>
    </xf>
    <xf numFmtId="4" fontId="36" fillId="22" borderId="3">
      <alignment horizontal="right" vertical="center"/>
    </xf>
    <xf numFmtId="4" fontId="38" fillId="22" borderId="3">
      <alignment horizontal="righ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</xf>
    <xf numFmtId="49" fontId="31" fillId="22" borderId="3">
      <alignment horizontal="left" vertical="center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</xf>
    <xf numFmtId="4" fontId="31" fillId="22" borderId="3">
      <alignment horizontal="right" vertical="center"/>
    </xf>
    <xf numFmtId="4" fontId="35" fillId="22" borderId="3">
      <alignment horizontal="right" vertical="center"/>
      <protection locked="0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9" fontId="40" fillId="22" borderId="3">
      <alignment horizontal="left" vertical="center"/>
      <protection locked="0"/>
    </xf>
    <xf numFmtId="49" fontId="40" fillId="22" borderId="3">
      <alignment horizontal="left" vertical="center"/>
    </xf>
    <xf numFmtId="4" fontId="39" fillId="22" borderId="3">
      <alignment horizontal="right" vertical="center"/>
      <protection locked="0"/>
    </xf>
    <xf numFmtId="4" fontId="39" fillId="22" borderId="3">
      <alignment horizontal="right" vertical="center"/>
    </xf>
    <xf numFmtId="4" fontId="41" fillId="22" borderId="3">
      <alignment horizontal="right" vertical="center"/>
      <protection locked="0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" fontId="42" fillId="0" borderId="3">
      <alignment horizontal="right" vertical="center"/>
      <protection locked="0"/>
    </xf>
    <xf numFmtId="4" fontId="42" fillId="0" borderId="3">
      <alignment horizontal="right" vertical="center"/>
    </xf>
    <xf numFmtId="4" fontId="43" fillId="0" borderId="3">
      <alignment horizontal="right" vertical="center"/>
      <protection locked="0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9" fontId="45" fillId="0" borderId="3">
      <alignment horizontal="left" vertical="center"/>
      <protection locked="0"/>
    </xf>
    <xf numFmtId="49" fontId="45" fillId="0" borderId="3">
      <alignment horizontal="left" vertical="center"/>
    </xf>
    <xf numFmtId="4" fontId="44" fillId="0" borderId="3">
      <alignment horizontal="right" vertical="center"/>
      <protection locked="0"/>
    </xf>
    <xf numFmtId="4" fontId="44" fillId="0" borderId="3">
      <alignment horizontal="right" vertical="center"/>
    </xf>
    <xf numFmtId="49" fontId="42" fillId="0" borderId="3">
      <alignment horizontal="left" vertical="center"/>
      <protection locked="0"/>
    </xf>
    <xf numFmtId="49" fontId="43" fillId="0" borderId="3">
      <alignment horizontal="left" vertical="center"/>
      <protection locked="0"/>
    </xf>
    <xf numFmtId="4" fontId="42" fillId="0" borderId="3">
      <alignment horizontal="right" vertical="center"/>
      <protection locked="0"/>
    </xf>
    <xf numFmtId="0" fontId="25" fillId="0" borderId="8" applyNumberFormat="0" applyFill="0" applyAlignment="0" applyProtection="0"/>
    <xf numFmtId="0" fontId="22" fillId="23" borderId="0" applyNumberFormat="0" applyBorder="0" applyAlignment="0" applyProtection="0"/>
    <xf numFmtId="0" fontId="10" fillId="0" borderId="0"/>
    <xf numFmtId="0" fontId="10" fillId="0" borderId="0"/>
    <xf numFmtId="0" fontId="10" fillId="24" borderId="0" applyNumberFormat="0" applyFill="0" applyAlignment="0">
      <alignment horizontal="center"/>
      <protection locked="0"/>
    </xf>
    <xf numFmtId="0" fontId="2" fillId="25" borderId="9" applyNumberFormat="0" applyFont="0" applyAlignment="0" applyProtection="0"/>
    <xf numFmtId="4" fontId="46" fillId="26" borderId="3">
      <alignment horizontal="right" vertical="center"/>
      <protection locked="0"/>
    </xf>
    <xf numFmtId="4" fontId="46" fillId="27" borderId="3">
      <alignment horizontal="right" vertical="center"/>
      <protection locked="0"/>
    </xf>
    <xf numFmtId="4" fontId="46" fillId="28" borderId="3">
      <alignment horizontal="right" vertical="center"/>
      <protection locked="0"/>
    </xf>
    <xf numFmtId="0" fontId="14" fillId="20" borderId="10" applyNumberFormat="0" applyAlignment="0" applyProtection="0"/>
    <xf numFmtId="49" fontId="31" fillId="0" borderId="3">
      <alignment horizontal="left" vertical="center" wrapText="1"/>
      <protection locked="0"/>
    </xf>
    <xf numFmtId="49" fontId="31" fillId="0" borderId="3">
      <alignment horizontal="left" vertical="center" wrapText="1"/>
      <protection locked="0"/>
    </xf>
    <xf numFmtId="0" fontId="21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12" fillId="16" borderId="0" applyNumberFormat="0" applyBorder="0" applyAlignment="0" applyProtection="0"/>
    <xf numFmtId="0" fontId="30" fillId="17" borderId="0" applyNumberFormat="0" applyBorder="0" applyAlignment="0" applyProtection="0"/>
    <xf numFmtId="0" fontId="12" fillId="17" borderId="0" applyNumberFormat="0" applyBorder="0" applyAlignment="0" applyProtection="0"/>
    <xf numFmtId="0" fontId="30" fillId="18" borderId="0" applyNumberFormat="0" applyBorder="0" applyAlignment="0" applyProtection="0"/>
    <xf numFmtId="0" fontId="12" fillId="18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9" borderId="0" applyNumberFormat="0" applyBorder="0" applyAlignment="0" applyProtection="0"/>
    <xf numFmtId="0" fontId="12" fillId="19" borderId="0" applyNumberFormat="0" applyBorder="0" applyAlignment="0" applyProtection="0"/>
    <xf numFmtId="0" fontId="47" fillId="7" borderId="1" applyNumberFormat="0" applyAlignment="0" applyProtection="0"/>
    <xf numFmtId="0" fontId="13" fillId="7" borderId="1" applyNumberFormat="0" applyAlignment="0" applyProtection="0"/>
    <xf numFmtId="0" fontId="48" fillId="20" borderId="10" applyNumberFormat="0" applyAlignment="0" applyProtection="0"/>
    <xf numFmtId="0" fontId="14" fillId="20" borderId="10" applyNumberFormat="0" applyAlignment="0" applyProtection="0"/>
    <xf numFmtId="0" fontId="49" fillId="20" borderId="1" applyNumberFormat="0" applyAlignment="0" applyProtection="0"/>
    <xf numFmtId="0" fontId="15" fillId="20" borderId="1" applyNumberFormat="0" applyAlignment="0" applyProtection="0"/>
    <xf numFmtId="178" fontId="10" fillId="0" borderId="0" applyFont="0" applyFill="0" applyBorder="0" applyAlignment="0" applyProtection="0"/>
    <xf numFmtId="0" fontId="50" fillId="0" borderId="4" applyNumberFormat="0" applyFill="0" applyAlignment="0" applyProtection="0"/>
    <xf numFmtId="0" fontId="16" fillId="0" borderId="4" applyNumberFormat="0" applyFill="0" applyAlignment="0" applyProtection="0"/>
    <xf numFmtId="0" fontId="51" fillId="0" borderId="5" applyNumberFormat="0" applyFill="0" applyAlignment="0" applyProtection="0"/>
    <xf numFmtId="0" fontId="17" fillId="0" borderId="5" applyNumberFormat="0" applyFill="0" applyAlignment="0" applyProtection="0"/>
    <xf numFmtId="0" fontId="52" fillId="0" borderId="6" applyNumberFormat="0" applyFill="0" applyAlignment="0" applyProtection="0"/>
    <xf numFmtId="0" fontId="18" fillId="0" borderId="6" applyNumberFormat="0" applyFill="0" applyAlignment="0" applyProtection="0"/>
    <xf numFmtId="0" fontId="5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11" applyNumberFormat="0" applyFill="0" applyAlignment="0" applyProtection="0"/>
    <xf numFmtId="0" fontId="19" fillId="0" borderId="11" applyNumberFormat="0" applyFill="0" applyAlignment="0" applyProtection="0"/>
    <xf numFmtId="0" fontId="54" fillId="21" borderId="2" applyNumberFormat="0" applyAlignment="0" applyProtection="0"/>
    <xf numFmtId="0" fontId="20" fillId="21" borderId="2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23" borderId="0" applyNumberFormat="0" applyBorder="0" applyAlignment="0" applyProtection="0"/>
    <xf numFmtId="0" fontId="22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7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" fillId="0" borderId="0"/>
    <xf numFmtId="0" fontId="67" fillId="0" borderId="0"/>
    <xf numFmtId="0" fontId="10" fillId="0" borderId="0"/>
    <xf numFmtId="0" fontId="2" fillId="0" borderId="0"/>
    <xf numFmtId="0" fontId="10" fillId="0" borderId="0"/>
    <xf numFmtId="0" fontId="10" fillId="0" borderId="0" applyNumberFormat="0" applyFont="0" applyFill="0" applyBorder="0" applyAlignment="0" applyProtection="0">
      <alignment vertical="top"/>
    </xf>
    <xf numFmtId="0" fontId="10" fillId="0" borderId="0" applyNumberFormat="0" applyFont="0" applyFill="0" applyBorder="0" applyAlignment="0" applyProtection="0">
      <alignment vertical="top"/>
    </xf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6" fillId="3" borderId="0" applyNumberFormat="0" applyBorder="0" applyAlignment="0" applyProtection="0"/>
    <xf numFmtId="0" fontId="23" fillId="3" borderId="0" applyNumberFormat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8" fillId="25" borderId="9" applyNumberFormat="0" applyFont="0" applyAlignment="0" applyProtection="0"/>
    <xf numFmtId="0" fontId="10" fillId="25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8" applyNumberFormat="0" applyFill="0" applyAlignment="0" applyProtection="0"/>
    <xf numFmtId="0" fontId="25" fillId="0" borderId="8" applyNumberFormat="0" applyFill="0" applyAlignment="0" applyProtection="0"/>
    <xf numFmtId="0" fontId="2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7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191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0" fontId="63" fillId="4" borderId="0" applyNumberFormat="0" applyBorder="0" applyAlignment="0" applyProtection="0"/>
    <xf numFmtId="0" fontId="27" fillId="4" borderId="0" applyNumberFormat="0" applyBorder="0" applyAlignment="0" applyProtection="0"/>
    <xf numFmtId="214" fontId="64" fillId="22" borderId="12" applyFill="0" applyBorder="0">
      <alignment horizontal="center" vertical="center" wrapText="1"/>
      <protection locked="0"/>
    </xf>
    <xf numFmtId="212" fontId="65" fillId="0" borderId="0">
      <alignment wrapText="1"/>
    </xf>
    <xf numFmtId="212" fontId="32" fillId="0" borderId="0">
      <alignment wrapText="1"/>
    </xf>
  </cellStyleXfs>
  <cellXfs count="160">
    <xf numFmtId="0" fontId="0" fillId="0" borderId="0" xfId="0"/>
    <xf numFmtId="0" fontId="5" fillId="0" borderId="0" xfId="0" quotePrefix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5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207" fontId="5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177" fontId="5" fillId="0" borderId="14" xfId="0" applyNumberFormat="1" applyFont="1" applyFill="1" applyBorder="1" applyAlignment="1">
      <alignment horizontal="center" vertical="center" wrapText="1"/>
    </xf>
    <xf numFmtId="177" fontId="4" fillId="27" borderId="3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27" borderId="14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77" fontId="4" fillId="0" borderId="1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center" vertical="center" wrapText="1"/>
    </xf>
    <xf numFmtId="207" fontId="7" fillId="0" borderId="0" xfId="0" applyNumberFormat="1" applyFont="1" applyFill="1" applyBorder="1" applyAlignment="1">
      <alignment horizontal="center" vertical="center" wrapText="1"/>
    </xf>
    <xf numFmtId="220" fontId="5" fillId="22" borderId="3" xfId="0" applyNumberFormat="1" applyFont="1" applyFill="1" applyBorder="1" applyAlignment="1">
      <alignment horizontal="center" vertical="center" wrapText="1"/>
    </xf>
    <xf numFmtId="220" fontId="5" fillId="22" borderId="1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5" fillId="0" borderId="3" xfId="0" quotePrefix="1" applyNumberFormat="1" applyFont="1" applyFill="1" applyBorder="1" applyAlignment="1">
      <alignment horizontal="center" vertical="center"/>
    </xf>
    <xf numFmtId="49" fontId="4" fillId="0" borderId="3" xfId="0" quotePrefix="1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77" fontId="4" fillId="0" borderId="15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220" fontId="5" fillId="22" borderId="17" xfId="0" applyNumberFormat="1" applyFont="1" applyFill="1" applyBorder="1" applyAlignment="1">
      <alignment horizontal="center" vertical="center" wrapText="1"/>
    </xf>
    <xf numFmtId="220" fontId="5" fillId="22" borderId="18" xfId="0" applyNumberFormat="1" applyFont="1" applyFill="1" applyBorder="1" applyAlignment="1">
      <alignment horizontal="center" vertical="center" wrapText="1"/>
    </xf>
    <xf numFmtId="220" fontId="5" fillId="22" borderId="12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220" fontId="5" fillId="22" borderId="19" xfId="0" applyNumberFormat="1" applyFont="1" applyFill="1" applyBorder="1" applyAlignment="1">
      <alignment horizontal="center" vertical="center" wrapText="1"/>
    </xf>
    <xf numFmtId="177" fontId="5" fillId="0" borderId="17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 wrapText="1"/>
      <protection locked="0"/>
    </xf>
    <xf numFmtId="177" fontId="4" fillId="0" borderId="17" xfId="0" applyNumberFormat="1" applyFont="1" applyFill="1" applyBorder="1" applyAlignment="1">
      <alignment horizontal="center" vertical="center" wrapText="1"/>
    </xf>
    <xf numFmtId="0" fontId="5" fillId="0" borderId="20" xfId="182" applyFont="1" applyFill="1" applyBorder="1" applyAlignment="1">
      <alignment horizontal="left" vertical="center" wrapText="1"/>
      <protection locked="0"/>
    </xf>
    <xf numFmtId="0" fontId="4" fillId="0" borderId="20" xfId="182" applyFont="1" applyFill="1" applyBorder="1" applyAlignment="1">
      <alignment horizontal="left" vertical="center" wrapText="1"/>
      <protection locked="0"/>
    </xf>
    <xf numFmtId="0" fontId="4" fillId="0" borderId="20" xfId="0" applyFont="1" applyFill="1" applyBorder="1" applyAlignment="1" applyProtection="1">
      <alignment horizontal="left" vertical="center" wrapText="1"/>
      <protection locked="0"/>
    </xf>
    <xf numFmtId="0" fontId="5" fillId="0" borderId="20" xfId="0" applyFont="1" applyFill="1" applyBorder="1" applyAlignment="1">
      <alignment horizontal="left" vertical="center" wrapText="1"/>
    </xf>
    <xf numFmtId="0" fontId="5" fillId="0" borderId="20" xfId="245" applyFont="1" applyFill="1" applyBorder="1" applyAlignment="1">
      <alignment horizontal="left" vertical="center" wrapText="1"/>
    </xf>
    <xf numFmtId="0" fontId="5" fillId="0" borderId="20" xfId="0" applyFont="1" applyFill="1" applyBorder="1" applyAlignment="1" applyProtection="1">
      <alignment horizontal="left" vertical="center" wrapText="1"/>
      <protection locked="0"/>
    </xf>
    <xf numFmtId="0" fontId="5" fillId="0" borderId="21" xfId="0" applyFont="1" applyFill="1" applyBorder="1" applyAlignment="1" applyProtection="1">
      <alignment horizontal="left" vertical="center" wrapText="1"/>
      <protection locked="0"/>
    </xf>
    <xf numFmtId="0" fontId="5" fillId="0" borderId="22" xfId="0" applyFont="1" applyFill="1" applyBorder="1" applyAlignment="1" applyProtection="1">
      <alignment horizontal="left" vertical="center" wrapText="1"/>
      <protection locked="0"/>
    </xf>
    <xf numFmtId="0" fontId="5" fillId="0" borderId="23" xfId="0" applyFont="1" applyFill="1" applyBorder="1" applyAlignment="1" applyProtection="1">
      <alignment horizontal="left" vertical="center" wrapText="1"/>
      <protection locked="0"/>
    </xf>
    <xf numFmtId="0" fontId="5" fillId="0" borderId="24" xfId="0" applyFont="1" applyFill="1" applyBorder="1" applyAlignment="1" applyProtection="1">
      <alignment horizontal="left" vertical="center" wrapText="1"/>
      <protection locked="0"/>
    </xf>
    <xf numFmtId="0" fontId="4" fillId="0" borderId="24" xfId="0" applyFont="1" applyFill="1" applyBorder="1" applyAlignment="1" applyProtection="1">
      <alignment horizontal="left" vertical="center" wrapText="1"/>
      <protection locked="0"/>
    </xf>
    <xf numFmtId="0" fontId="4" fillId="0" borderId="21" xfId="0" applyFont="1" applyFill="1" applyBorder="1" applyAlignment="1">
      <alignment horizontal="left" vertical="center"/>
    </xf>
    <xf numFmtId="0" fontId="4" fillId="0" borderId="24" xfId="0" quotePrefix="1" applyFont="1" applyFill="1" applyBorder="1" applyAlignment="1">
      <alignment horizontal="left" vertical="center"/>
    </xf>
    <xf numFmtId="0" fontId="4" fillId="0" borderId="21" xfId="0" applyFont="1" applyFill="1" applyBorder="1" applyAlignment="1" applyProtection="1">
      <alignment horizontal="left" vertical="center" wrapText="1"/>
      <protection locked="0"/>
    </xf>
    <xf numFmtId="0" fontId="5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 applyProtection="1">
      <alignment horizontal="left" vertical="center" wrapText="1"/>
      <protection locked="0"/>
    </xf>
    <xf numFmtId="0" fontId="4" fillId="0" borderId="26" xfId="0" quotePrefix="1" applyNumberFormat="1" applyFont="1" applyFill="1" applyBorder="1" applyAlignment="1">
      <alignment horizontal="center" vertical="center"/>
    </xf>
    <xf numFmtId="177" fontId="4" fillId="0" borderId="26" xfId="0" applyNumberFormat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177" fontId="4" fillId="0" borderId="27" xfId="0" applyNumberFormat="1" applyFont="1" applyFill="1" applyBorder="1" applyAlignment="1">
      <alignment horizontal="center" vertical="center" wrapText="1"/>
    </xf>
    <xf numFmtId="0" fontId="4" fillId="0" borderId="21" xfId="182" applyFont="1" applyFill="1" applyBorder="1" applyAlignment="1">
      <alignment horizontal="left" vertical="center" wrapText="1"/>
      <protection locked="0"/>
    </xf>
    <xf numFmtId="0" fontId="4" fillId="0" borderId="17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15" xfId="0" quotePrefix="1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7" fillId="29" borderId="20" xfId="0" applyFont="1" applyFill="1" applyBorder="1" applyAlignment="1">
      <alignment horizontal="left" vertical="center" wrapText="1"/>
    </xf>
    <xf numFmtId="49" fontId="7" fillId="29" borderId="3" xfId="0" applyNumberFormat="1" applyFont="1" applyFill="1" applyBorder="1" applyAlignment="1">
      <alignment horizontal="center" vertical="center"/>
    </xf>
    <xf numFmtId="0" fontId="8" fillId="29" borderId="0" xfId="0" applyFont="1" applyFill="1" applyBorder="1" applyAlignment="1">
      <alignment vertical="center"/>
    </xf>
    <xf numFmtId="0" fontId="5" fillId="29" borderId="0" xfId="0" applyFont="1" applyFill="1" applyBorder="1" applyAlignment="1">
      <alignment vertical="center"/>
    </xf>
    <xf numFmtId="0" fontId="5" fillId="29" borderId="28" xfId="0" applyFont="1" applyFill="1" applyBorder="1" applyAlignment="1">
      <alignment vertical="center" wrapText="1"/>
    </xf>
    <xf numFmtId="0" fontId="5" fillId="29" borderId="3" xfId="0" applyFont="1" applyFill="1" applyBorder="1" applyAlignment="1">
      <alignment vertical="center" wrapText="1"/>
    </xf>
    <xf numFmtId="0" fontId="5" fillId="29" borderId="3" xfId="0" applyFont="1" applyFill="1" applyBorder="1" applyAlignment="1">
      <alignment vertical="center"/>
    </xf>
    <xf numFmtId="0" fontId="5" fillId="29" borderId="3" xfId="0" applyFont="1" applyFill="1" applyBorder="1" applyAlignment="1">
      <alignment horizontal="left" vertical="center"/>
    </xf>
    <xf numFmtId="0" fontId="5" fillId="29" borderId="3" xfId="0" applyFont="1" applyFill="1" applyBorder="1" applyAlignment="1">
      <alignment horizontal="center" vertical="center"/>
    </xf>
    <xf numFmtId="0" fontId="5" fillId="29" borderId="3" xfId="0" applyFont="1" applyFill="1" applyBorder="1" applyAlignment="1">
      <alignment horizontal="left" vertical="center" wrapText="1"/>
    </xf>
    <xf numFmtId="177" fontId="4" fillId="29" borderId="14" xfId="0" applyNumberFormat="1" applyFont="1" applyFill="1" applyBorder="1" applyAlignment="1">
      <alignment horizontal="center" vertical="center" wrapText="1"/>
    </xf>
    <xf numFmtId="0" fontId="68" fillId="0" borderId="0" xfId="0" applyFont="1"/>
    <xf numFmtId="177" fontId="5" fillId="0" borderId="3" xfId="0" applyNumberFormat="1" applyFont="1" applyFill="1" applyBorder="1" applyAlignment="1">
      <alignment horizontal="right" vertical="center" wrapText="1"/>
    </xf>
    <xf numFmtId="220" fontId="7" fillId="29" borderId="14" xfId="0" applyNumberFormat="1" applyFont="1" applyFill="1" applyBorder="1" applyAlignment="1">
      <alignment horizontal="right" vertical="center" wrapText="1"/>
    </xf>
    <xf numFmtId="177" fontId="4" fillId="27" borderId="17" xfId="0" applyNumberFormat="1" applyFont="1" applyFill="1" applyBorder="1" applyAlignment="1">
      <alignment horizontal="right" vertical="center" wrapText="1"/>
    </xf>
    <xf numFmtId="177" fontId="4" fillId="27" borderId="3" xfId="0" applyNumberFormat="1" applyFont="1" applyFill="1" applyBorder="1" applyAlignment="1">
      <alignment horizontal="right" vertical="center" wrapText="1"/>
    </xf>
    <xf numFmtId="177" fontId="4" fillId="27" borderId="15" xfId="0" applyNumberFormat="1" applyFont="1" applyFill="1" applyBorder="1" applyAlignment="1">
      <alignment horizontal="right" vertical="center" wrapText="1"/>
    </xf>
    <xf numFmtId="177" fontId="4" fillId="27" borderId="26" xfId="0" applyNumberFormat="1" applyFont="1" applyFill="1" applyBorder="1" applyAlignment="1">
      <alignment horizontal="right" vertical="center" wrapText="1"/>
    </xf>
    <xf numFmtId="177" fontId="5" fillId="27" borderId="17" xfId="0" applyNumberFormat="1" applyFont="1" applyFill="1" applyBorder="1" applyAlignment="1">
      <alignment horizontal="right" vertical="center" wrapText="1"/>
    </xf>
    <xf numFmtId="177" fontId="5" fillId="27" borderId="14" xfId="0" applyNumberFormat="1" applyFont="1" applyFill="1" applyBorder="1" applyAlignment="1">
      <alignment horizontal="right" vertical="center" wrapText="1"/>
    </xf>
    <xf numFmtId="177" fontId="4" fillId="27" borderId="14" xfId="0" applyNumberFormat="1" applyFont="1" applyFill="1" applyBorder="1" applyAlignment="1">
      <alignment horizontal="right" vertical="center" wrapText="1"/>
    </xf>
    <xf numFmtId="177" fontId="4" fillId="27" borderId="27" xfId="0" applyNumberFormat="1" applyFont="1" applyFill="1" applyBorder="1" applyAlignment="1">
      <alignment horizontal="right" vertical="center" wrapText="1"/>
    </xf>
    <xf numFmtId="177" fontId="5" fillId="27" borderId="27" xfId="0" applyNumberFormat="1" applyFont="1" applyFill="1" applyBorder="1" applyAlignment="1">
      <alignment horizontal="right" vertical="center" wrapText="1"/>
    </xf>
    <xf numFmtId="220" fontId="4" fillId="27" borderId="18" xfId="0" applyNumberFormat="1" applyFont="1" applyFill="1" applyBorder="1" applyAlignment="1">
      <alignment horizontal="right" vertical="center" wrapText="1"/>
    </xf>
    <xf numFmtId="220" fontId="4" fillId="27" borderId="12" xfId="0" applyNumberFormat="1" applyFont="1" applyFill="1" applyBorder="1" applyAlignment="1">
      <alignment horizontal="right" vertical="center" wrapText="1"/>
    </xf>
    <xf numFmtId="220" fontId="4" fillId="27" borderId="19" xfId="0" applyNumberFormat="1" applyFont="1" applyFill="1" applyBorder="1" applyAlignment="1">
      <alignment horizontal="right" vertical="center" wrapText="1"/>
    </xf>
    <xf numFmtId="220" fontId="5" fillId="27" borderId="18" xfId="0" applyNumberFormat="1" applyFont="1" applyFill="1" applyBorder="1" applyAlignment="1">
      <alignment horizontal="right" vertical="center" wrapText="1"/>
    </xf>
    <xf numFmtId="220" fontId="5" fillId="27" borderId="29" xfId="0" applyNumberFormat="1" applyFont="1" applyFill="1" applyBorder="1" applyAlignment="1">
      <alignment horizontal="right" vertical="center" wrapText="1"/>
    </xf>
    <xf numFmtId="220" fontId="4" fillId="27" borderId="29" xfId="0" applyNumberFormat="1" applyFont="1" applyFill="1" applyBorder="1" applyAlignment="1">
      <alignment horizontal="right" vertical="center" wrapText="1"/>
    </xf>
    <xf numFmtId="220" fontId="4" fillId="27" borderId="30" xfId="0" applyNumberFormat="1" applyFont="1" applyFill="1" applyBorder="1" applyAlignment="1">
      <alignment horizontal="right" vertical="center" wrapText="1"/>
    </xf>
    <xf numFmtId="220" fontId="5" fillId="27" borderId="30" xfId="0" applyNumberFormat="1" applyFont="1" applyFill="1" applyBorder="1" applyAlignment="1">
      <alignment horizontal="right" vertical="center" wrapText="1"/>
    </xf>
    <xf numFmtId="220" fontId="4" fillId="27" borderId="31" xfId="0" applyNumberFormat="1" applyFont="1" applyFill="1" applyBorder="1" applyAlignment="1">
      <alignment horizontal="right" vertical="center" wrapText="1"/>
    </xf>
    <xf numFmtId="207" fontId="5" fillId="0" borderId="17" xfId="0" applyNumberFormat="1" applyFont="1" applyFill="1" applyBorder="1" applyAlignment="1">
      <alignment horizontal="center" vertical="center" wrapText="1"/>
    </xf>
    <xf numFmtId="207" fontId="4" fillId="0" borderId="3" xfId="0" applyNumberFormat="1" applyFont="1" applyFill="1" applyBorder="1" applyAlignment="1">
      <alignment horizontal="center" vertical="center" wrapText="1"/>
    </xf>
    <xf numFmtId="207" fontId="4" fillId="0" borderId="15" xfId="0" applyNumberFormat="1" applyFont="1" applyFill="1" applyBorder="1" applyAlignment="1">
      <alignment horizontal="center" vertical="center" wrapText="1"/>
    </xf>
    <xf numFmtId="0" fontId="4" fillId="27" borderId="3" xfId="0" applyNumberFormat="1" applyFont="1" applyFill="1" applyBorder="1" applyAlignment="1">
      <alignment horizontal="center" vertical="center" wrapText="1"/>
    </xf>
    <xf numFmtId="177" fontId="4" fillId="27" borderId="15" xfId="0" applyNumberFormat="1" applyFont="1" applyFill="1" applyBorder="1" applyAlignment="1">
      <alignment horizontal="center" vertical="center" wrapText="1"/>
    </xf>
    <xf numFmtId="177" fontId="66" fillId="27" borderId="3" xfId="0" applyNumberFormat="1" applyFont="1" applyFill="1" applyBorder="1" applyAlignment="1">
      <alignment horizontal="right" vertical="center" wrapText="1"/>
    </xf>
    <xf numFmtId="177" fontId="66" fillId="27" borderId="15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29" borderId="38" xfId="0" applyFont="1" applyFill="1" applyBorder="1" applyAlignment="1">
      <alignment horizontal="center" vertical="center" wrapText="1"/>
    </xf>
    <xf numFmtId="0" fontId="5" fillId="29" borderId="40" xfId="0" applyFont="1" applyFill="1" applyBorder="1" applyAlignment="1">
      <alignment horizontal="center" vertical="center" wrapText="1"/>
    </xf>
    <xf numFmtId="0" fontId="5" fillId="29" borderId="39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/>
    </xf>
    <xf numFmtId="0" fontId="5" fillId="0" borderId="39" xfId="0" applyFont="1" applyFill="1" applyBorder="1" applyAlignment="1">
      <alignment horizontal="left" vertical="center"/>
    </xf>
    <xf numFmtId="0" fontId="5" fillId="0" borderId="17" xfId="245" applyFont="1" applyFill="1" applyBorder="1" applyAlignment="1">
      <alignment horizontal="center" vertical="center"/>
    </xf>
    <xf numFmtId="0" fontId="5" fillId="0" borderId="18" xfId="245" applyFont="1" applyFill="1" applyBorder="1" applyAlignment="1">
      <alignment horizontal="center" vertical="center"/>
    </xf>
    <xf numFmtId="0" fontId="4" fillId="0" borderId="32" xfId="0" applyFont="1" applyFill="1" applyBorder="1" applyAlignment="1" applyProtection="1">
      <alignment horizontal="center" vertical="center" wrapText="1"/>
      <protection locked="0"/>
    </xf>
    <xf numFmtId="0" fontId="4" fillId="0" borderId="33" xfId="0" applyFont="1" applyFill="1" applyBorder="1" applyAlignment="1" applyProtection="1">
      <alignment horizontal="center" vertical="center" wrapText="1"/>
      <protection locked="0"/>
    </xf>
    <xf numFmtId="0" fontId="4" fillId="0" borderId="34" xfId="0" applyFont="1" applyFill="1" applyBorder="1" applyAlignment="1" applyProtection="1">
      <alignment horizontal="center" vertical="center" wrapText="1"/>
      <protection locked="0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35" xfId="0" applyFont="1" applyFill="1" applyBorder="1" applyAlignment="1" applyProtection="1">
      <alignment horizontal="center" vertical="center" wrapText="1"/>
      <protection locked="0"/>
    </xf>
    <xf numFmtId="0" fontId="4" fillId="0" borderId="36" xfId="0" applyFont="1" applyFill="1" applyBorder="1" applyAlignment="1" applyProtection="1">
      <alignment horizontal="center" vertical="center" wrapText="1"/>
      <protection locked="0"/>
    </xf>
    <xf numFmtId="0" fontId="4" fillId="0" borderId="3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5" xfId="237" applyNumberFormat="1" applyFont="1" applyFill="1" applyBorder="1" applyAlignment="1">
      <alignment horizontal="center" vertical="center" wrapText="1"/>
    </xf>
    <xf numFmtId="0" fontId="4" fillId="0" borderId="36" xfId="237" applyNumberFormat="1" applyFont="1" applyFill="1" applyBorder="1" applyAlignment="1">
      <alignment horizontal="center" vertical="center" wrapText="1"/>
    </xf>
    <xf numFmtId="0" fontId="4" fillId="0" borderId="37" xfId="237" applyNumberFormat="1" applyFont="1" applyFill="1" applyBorder="1" applyAlignment="1">
      <alignment horizontal="center" vertical="center" wrapText="1"/>
    </xf>
    <xf numFmtId="207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353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Comma_2005_03_15-Финансовый_БГ" xfId="85"/>
    <cellStyle name="Define-Column" xfId="86"/>
    <cellStyle name="Define-Column 10" xfId="87"/>
    <cellStyle name="Define-Column 2" xfId="88"/>
    <cellStyle name="Define-Column 3" xfId="89"/>
    <cellStyle name="Define-Column 4" xfId="90"/>
    <cellStyle name="Define-Column 5" xfId="91"/>
    <cellStyle name="Define-Column 6" xfId="92"/>
    <cellStyle name="Define-Column 7" xfId="93"/>
    <cellStyle name="Define-Column 7 2" xfId="94"/>
    <cellStyle name="Define-Column 7 3" xfId="95"/>
    <cellStyle name="Define-Column 8" xfId="96"/>
    <cellStyle name="Define-Column 8 2" xfId="97"/>
    <cellStyle name="Define-Column 8 3" xfId="98"/>
    <cellStyle name="Define-Column 9" xfId="99"/>
    <cellStyle name="Define-Column 9 2" xfId="100"/>
    <cellStyle name="Define-Column 9 3" xfId="101"/>
    <cellStyle name="Define-Column_Zvit rux-koshtiv 2010 Департамент " xfId="102"/>
    <cellStyle name="Explanatory Text" xfId="103"/>
    <cellStyle name="FS10" xfId="104"/>
    <cellStyle name="Good" xfId="105"/>
    <cellStyle name="Heading 1" xfId="106"/>
    <cellStyle name="Heading 2" xfId="107"/>
    <cellStyle name="Heading 3" xfId="108"/>
    <cellStyle name="Heading 4" xfId="109"/>
    <cellStyle name="Hyperlink 2" xfId="110"/>
    <cellStyle name="Input" xfId="111"/>
    <cellStyle name="Level0" xfId="112"/>
    <cellStyle name="Level0 10" xfId="113"/>
    <cellStyle name="Level0 2" xfId="114"/>
    <cellStyle name="Level0 2 2" xfId="115"/>
    <cellStyle name="Level0 3" xfId="116"/>
    <cellStyle name="Level0 3 2" xfId="117"/>
    <cellStyle name="Level0 4" xfId="118"/>
    <cellStyle name="Level0 4 2" xfId="119"/>
    <cellStyle name="Level0 5" xfId="120"/>
    <cellStyle name="Level0 6" xfId="121"/>
    <cellStyle name="Level0 7" xfId="122"/>
    <cellStyle name="Level0 7 2" xfId="123"/>
    <cellStyle name="Level0 7 3" xfId="124"/>
    <cellStyle name="Level0 8" xfId="125"/>
    <cellStyle name="Level0 8 2" xfId="126"/>
    <cellStyle name="Level0 8 3" xfId="127"/>
    <cellStyle name="Level0 9" xfId="128"/>
    <cellStyle name="Level0 9 2" xfId="129"/>
    <cellStyle name="Level0 9 3" xfId="130"/>
    <cellStyle name="Level0_Zvit rux-koshtiv 2010 Департамент " xfId="131"/>
    <cellStyle name="Level1" xfId="132"/>
    <cellStyle name="Level1 2" xfId="133"/>
    <cellStyle name="Level1-Numbers" xfId="134"/>
    <cellStyle name="Level1-Numbers 2" xfId="135"/>
    <cellStyle name="Level1-Numbers-Hide" xfId="136"/>
    <cellStyle name="Level2" xfId="137"/>
    <cellStyle name="Level2 2" xfId="138"/>
    <cellStyle name="Level2-Hide" xfId="139"/>
    <cellStyle name="Level2-Hide 2" xfId="140"/>
    <cellStyle name="Level2-Numbers" xfId="141"/>
    <cellStyle name="Level2-Numbers 2" xfId="142"/>
    <cellStyle name="Level2-Numbers-Hide" xfId="143"/>
    <cellStyle name="Level3" xfId="144"/>
    <cellStyle name="Level3 2" xfId="145"/>
    <cellStyle name="Level3 3" xfId="146"/>
    <cellStyle name="Level3_План департамент_2010_1207" xfId="147"/>
    <cellStyle name="Level3-Hide" xfId="148"/>
    <cellStyle name="Level3-Hide 2" xfId="149"/>
    <cellStyle name="Level3-Numbers" xfId="150"/>
    <cellStyle name="Level3-Numbers 2" xfId="151"/>
    <cellStyle name="Level3-Numbers 3" xfId="152"/>
    <cellStyle name="Level3-Numbers_План департамент_2010_1207" xfId="153"/>
    <cellStyle name="Level3-Numbers-Hide" xfId="154"/>
    <cellStyle name="Level4" xfId="155"/>
    <cellStyle name="Level4 2" xfId="156"/>
    <cellStyle name="Level4-Hide" xfId="157"/>
    <cellStyle name="Level4-Hide 2" xfId="158"/>
    <cellStyle name="Level4-Numbers" xfId="159"/>
    <cellStyle name="Level4-Numbers 2" xfId="160"/>
    <cellStyle name="Level4-Numbers-Hide" xfId="161"/>
    <cellStyle name="Level5" xfId="162"/>
    <cellStyle name="Level5 2" xfId="163"/>
    <cellStyle name="Level5-Hide" xfId="164"/>
    <cellStyle name="Level5-Hide 2" xfId="165"/>
    <cellStyle name="Level5-Numbers" xfId="166"/>
    <cellStyle name="Level5-Numbers 2" xfId="167"/>
    <cellStyle name="Level5-Numbers-Hide" xfId="168"/>
    <cellStyle name="Level6" xfId="169"/>
    <cellStyle name="Level6 2" xfId="170"/>
    <cellStyle name="Level6-Hide" xfId="171"/>
    <cellStyle name="Level6-Hide 2" xfId="172"/>
    <cellStyle name="Level6-Numbers" xfId="173"/>
    <cellStyle name="Level6-Numbers 2" xfId="174"/>
    <cellStyle name="Level7" xfId="175"/>
    <cellStyle name="Level7-Hide" xfId="176"/>
    <cellStyle name="Level7-Numbers" xfId="177"/>
    <cellStyle name="Linked Cell" xfId="178"/>
    <cellStyle name="Neutral" xfId="179"/>
    <cellStyle name="Normal 2" xfId="180"/>
    <cellStyle name="Normal_2005_03_15-Финансовый_БГ" xfId="181"/>
    <cellStyle name="Normal_GSE DCF_Model_31_07_09 final" xfId="182"/>
    <cellStyle name="Note" xfId="183"/>
    <cellStyle name="Number-Cells" xfId="184"/>
    <cellStyle name="Number-Cells-Column2" xfId="185"/>
    <cellStyle name="Number-Cells-Column5" xfId="186"/>
    <cellStyle name="Output" xfId="187"/>
    <cellStyle name="Row-Header" xfId="188"/>
    <cellStyle name="Row-Header 2" xfId="189"/>
    <cellStyle name="Title" xfId="190"/>
    <cellStyle name="Total" xfId="191"/>
    <cellStyle name="Warning Text" xfId="192"/>
    <cellStyle name="Акцент1 2" xfId="193"/>
    <cellStyle name="Акцент1 3" xfId="194"/>
    <cellStyle name="Акцент2 2" xfId="195"/>
    <cellStyle name="Акцент2 3" xfId="196"/>
    <cellStyle name="Акцент3 2" xfId="197"/>
    <cellStyle name="Акцент3 3" xfId="198"/>
    <cellStyle name="Акцент4 2" xfId="199"/>
    <cellStyle name="Акцент4 3" xfId="200"/>
    <cellStyle name="Акцент5 2" xfId="201"/>
    <cellStyle name="Акцент5 3" xfId="202"/>
    <cellStyle name="Акцент6 2" xfId="203"/>
    <cellStyle name="Акцент6 3" xfId="204"/>
    <cellStyle name="Ввод  2" xfId="205"/>
    <cellStyle name="Ввод  3" xfId="206"/>
    <cellStyle name="Вывод 2" xfId="207"/>
    <cellStyle name="Вывод 3" xfId="208"/>
    <cellStyle name="Вычисление 2" xfId="209"/>
    <cellStyle name="Вычисление 3" xfId="210"/>
    <cellStyle name="Денежный 2" xfId="211"/>
    <cellStyle name="Заголовок 1 2" xfId="212"/>
    <cellStyle name="Заголовок 1 3" xfId="213"/>
    <cellStyle name="Заголовок 2 2" xfId="214"/>
    <cellStyle name="Заголовок 2 3" xfId="215"/>
    <cellStyle name="Заголовок 3 2" xfId="216"/>
    <cellStyle name="Заголовок 3 3" xfId="217"/>
    <cellStyle name="Заголовок 4 2" xfId="218"/>
    <cellStyle name="Заголовок 4 3" xfId="219"/>
    <cellStyle name="Итог 2" xfId="220"/>
    <cellStyle name="Итог 3" xfId="221"/>
    <cellStyle name="Контрольная ячейка 2" xfId="222"/>
    <cellStyle name="Контрольная ячейка 3" xfId="223"/>
    <cellStyle name="Название 2" xfId="224"/>
    <cellStyle name="Название 3" xfId="225"/>
    <cellStyle name="Нейтральный 2" xfId="226"/>
    <cellStyle name="Нейтральный 3" xfId="227"/>
    <cellStyle name="Обычный" xfId="0" builtinId="0"/>
    <cellStyle name="Обычный 10" xfId="228"/>
    <cellStyle name="Обычный 11" xfId="229"/>
    <cellStyle name="Обычный 12" xfId="230"/>
    <cellStyle name="Обычный 13" xfId="231"/>
    <cellStyle name="Обычный 14" xfId="232"/>
    <cellStyle name="Обычный 15" xfId="233"/>
    <cellStyle name="Обычный 16" xfId="234"/>
    <cellStyle name="Обычный 17" xfId="235"/>
    <cellStyle name="Обычный 18" xfId="236"/>
    <cellStyle name="Обычный 2" xfId="237"/>
    <cellStyle name="Обычный 2 10" xfId="238"/>
    <cellStyle name="Обычный 2 11" xfId="239"/>
    <cellStyle name="Обычный 2 12" xfId="240"/>
    <cellStyle name="Обычный 2 13" xfId="241"/>
    <cellStyle name="Обычный 2 14" xfId="242"/>
    <cellStyle name="Обычный 2 15" xfId="243"/>
    <cellStyle name="Обычный 2 16" xfId="244"/>
    <cellStyle name="Обычный 2 2" xfId="245"/>
    <cellStyle name="Обычный 2 2 2" xfId="246"/>
    <cellStyle name="Обычный 2 2 3" xfId="247"/>
    <cellStyle name="Обычный 2 2_Расшифровка прочих" xfId="248"/>
    <cellStyle name="Обычный 2 3" xfId="249"/>
    <cellStyle name="Обычный 2 4" xfId="250"/>
    <cellStyle name="Обычный 2 5" xfId="251"/>
    <cellStyle name="Обычный 2 6" xfId="252"/>
    <cellStyle name="Обычный 2 7" xfId="253"/>
    <cellStyle name="Обычный 2 8" xfId="254"/>
    <cellStyle name="Обычный 2 9" xfId="255"/>
    <cellStyle name="Обычный 2_2604-2010" xfId="256"/>
    <cellStyle name="Обычный 3" xfId="257"/>
    <cellStyle name="Обычный 3 10" xfId="258"/>
    <cellStyle name="Обычный 3 11" xfId="259"/>
    <cellStyle name="Обычный 3 12" xfId="260"/>
    <cellStyle name="Обычный 3 13" xfId="261"/>
    <cellStyle name="Обычный 3 14" xfId="262"/>
    <cellStyle name="Обычный 3 2" xfId="263"/>
    <cellStyle name="Обычный 3 3" xfId="264"/>
    <cellStyle name="Обычный 3 4" xfId="265"/>
    <cellStyle name="Обычный 3 5" xfId="266"/>
    <cellStyle name="Обычный 3 6" xfId="267"/>
    <cellStyle name="Обычный 3 7" xfId="268"/>
    <cellStyle name="Обычный 3 8" xfId="269"/>
    <cellStyle name="Обычный 3 9" xfId="270"/>
    <cellStyle name="Обычный 3_Дефицит_7 млрд_0608_бс" xfId="271"/>
    <cellStyle name="Обычный 4" xfId="272"/>
    <cellStyle name="Обычный 5" xfId="273"/>
    <cellStyle name="Обычный 5 2" xfId="274"/>
    <cellStyle name="Обычный 6" xfId="275"/>
    <cellStyle name="Обычный 6 2" xfId="276"/>
    <cellStyle name="Обычный 6 3" xfId="277"/>
    <cellStyle name="Обычный 6 4" xfId="278"/>
    <cellStyle name="Обычный 6_Дефицит_7 млрд_0608_бс" xfId="279"/>
    <cellStyle name="Обычный 7" xfId="280"/>
    <cellStyle name="Обычный 7 2" xfId="281"/>
    <cellStyle name="Обычный 8" xfId="282"/>
    <cellStyle name="Обычный 9" xfId="283"/>
    <cellStyle name="Обычный 9 2" xfId="284"/>
    <cellStyle name="Плохой 2" xfId="285"/>
    <cellStyle name="Плохой 3" xfId="286"/>
    <cellStyle name="Пояснение 2" xfId="287"/>
    <cellStyle name="Пояснение 3" xfId="288"/>
    <cellStyle name="Примечание 2" xfId="289"/>
    <cellStyle name="Примечание 3" xfId="290"/>
    <cellStyle name="Процентный 2" xfId="291"/>
    <cellStyle name="Процентный 2 10" xfId="292"/>
    <cellStyle name="Процентный 2 11" xfId="293"/>
    <cellStyle name="Процентный 2 12" xfId="294"/>
    <cellStyle name="Процентный 2 13" xfId="295"/>
    <cellStyle name="Процентный 2 14" xfId="296"/>
    <cellStyle name="Процентный 2 15" xfId="297"/>
    <cellStyle name="Процентный 2 16" xfId="298"/>
    <cellStyle name="Процентный 2 2" xfId="299"/>
    <cellStyle name="Процентный 2 3" xfId="300"/>
    <cellStyle name="Процентный 2 4" xfId="301"/>
    <cellStyle name="Процентный 2 5" xfId="302"/>
    <cellStyle name="Процентный 2 6" xfId="303"/>
    <cellStyle name="Процентный 2 7" xfId="304"/>
    <cellStyle name="Процентный 2 8" xfId="305"/>
    <cellStyle name="Процентный 2 9" xfId="306"/>
    <cellStyle name="Процентный 3" xfId="307"/>
    <cellStyle name="Процентный 4" xfId="308"/>
    <cellStyle name="Процентный 4 2" xfId="309"/>
    <cellStyle name="Связанная ячейка 2" xfId="310"/>
    <cellStyle name="Связанная ячейка 3" xfId="311"/>
    <cellStyle name="Стиль 1" xfId="312"/>
    <cellStyle name="Стиль 1 2" xfId="313"/>
    <cellStyle name="Стиль 1 3" xfId="314"/>
    <cellStyle name="Стиль 1 4" xfId="315"/>
    <cellStyle name="Стиль 1 5" xfId="316"/>
    <cellStyle name="Стиль 1 6" xfId="317"/>
    <cellStyle name="Стиль 1 7" xfId="318"/>
    <cellStyle name="Текст предупреждения 2" xfId="319"/>
    <cellStyle name="Текст предупреждения 3" xfId="320"/>
    <cellStyle name="Тысячи [0]_1.62" xfId="321"/>
    <cellStyle name="Тысячи_1.62" xfId="322"/>
    <cellStyle name="Финансовый 2" xfId="323"/>
    <cellStyle name="Финансовый 2 10" xfId="324"/>
    <cellStyle name="Финансовый 2 11" xfId="325"/>
    <cellStyle name="Финансовый 2 12" xfId="326"/>
    <cellStyle name="Финансовый 2 13" xfId="327"/>
    <cellStyle name="Финансовый 2 14" xfId="328"/>
    <cellStyle name="Финансовый 2 15" xfId="329"/>
    <cellStyle name="Финансовый 2 16" xfId="330"/>
    <cellStyle name="Финансовый 2 17" xfId="331"/>
    <cellStyle name="Финансовый 2 2" xfId="332"/>
    <cellStyle name="Финансовый 2 3" xfId="333"/>
    <cellStyle name="Финансовый 2 4" xfId="334"/>
    <cellStyle name="Финансовый 2 5" xfId="335"/>
    <cellStyle name="Финансовый 2 6" xfId="336"/>
    <cellStyle name="Финансовый 2 7" xfId="337"/>
    <cellStyle name="Финансовый 2 8" xfId="338"/>
    <cellStyle name="Финансовый 2 9" xfId="339"/>
    <cellStyle name="Финансовый 3" xfId="340"/>
    <cellStyle name="Финансовый 3 2" xfId="341"/>
    <cellStyle name="Финансовый 4" xfId="342"/>
    <cellStyle name="Финансовый 4 2" xfId="343"/>
    <cellStyle name="Финансовый 4 3" xfId="344"/>
    <cellStyle name="Финансовый 5" xfId="345"/>
    <cellStyle name="Финансовый 6" xfId="346"/>
    <cellStyle name="Финансовый 7" xfId="347"/>
    <cellStyle name="Хороший 2" xfId="348"/>
    <cellStyle name="Хороший 3" xfId="349"/>
    <cellStyle name="числовой" xfId="350"/>
    <cellStyle name="Ю" xfId="351"/>
    <cellStyle name="Ю-FreeSet_10" xfId="3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22020\&#1060;&#1110;&#1085;&#1072;&#1085;&#1089;&#1086;&#1074;&#1110;%20&#1087;&#1083;&#1072;&#1085;&#1080;\&#1053;&#1040;&#1050;%20&#1053;&#1072;&#1092;&#1090;&#1086;&#1075;&#1072;&#1079;\2014\&#1030;%20&#1088;&#1077;&#1076;&#1072;&#1082;&#1094;&#1110;&#1103;%20(14.02.2014)\003%20&#1076;&#1086;&#1076;&#1072;&#1090;&#1082;&#108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Ariadna/Sum_pok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ерн.фил"/>
      <sheetName val="Джурчи"/>
      <sheetName val="УГВ"/>
      <sheetName val="ЧорНГ"/>
      <sheetName val="Додаток 1"/>
      <sheetName val="Додаток2"/>
      <sheetName val="Графік"/>
      <sheetName val="ГрОДА"/>
      <sheetName val="Мфілія"/>
      <sheetName val="Харків"/>
      <sheetName val="Донецьк"/>
      <sheetName val="Черкас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  <sheetName val="1993"/>
      <sheetName val="gdp"/>
      <sheetName val="Assumption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  <sheetName val="1993"/>
      <sheetName val="comp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МТР все 2"/>
      <sheetName val="Правила ДДС"/>
      <sheetName val="Inform"/>
      <sheetName val="база  "/>
      <sheetName val="7  Інші витрати"/>
      <sheetName val="Links"/>
      <sheetName val="Lead"/>
      <sheetName val="P_SC"/>
      <sheetName val="XLR_NoRangeSheet"/>
      <sheetName val="МТР_Газ_України"/>
      <sheetName val="МТР_все_2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Setup"/>
      <sheetName val="200"/>
      <sheetName val="1993"/>
      <sheetName val="Ener "/>
      <sheetName val="МТР все - 5"/>
      <sheetName val="Лист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  <sheetName val="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Ener "/>
      <sheetName val="Лист1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ТРП"/>
      <sheetName val="Inform"/>
      <sheetName val="7  Інші витрати"/>
      <sheetName val="gdp"/>
      <sheetName val="1993"/>
      <sheetName val="Бюдж. баланс "/>
      <sheetName val="параметри"/>
      <sheetName val="Додаток 3"/>
      <sheetName val="Ener_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Технич лист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434"/>
  <sheetViews>
    <sheetView tabSelected="1" topLeftCell="A97" zoomScale="85" zoomScaleNormal="85" zoomScaleSheetLayoutView="51" zoomScalePageLayoutView="73" workbookViewId="0">
      <selection activeCell="F44" sqref="F44"/>
    </sheetView>
  </sheetViews>
  <sheetFormatPr defaultRowHeight="18.75"/>
  <cols>
    <col min="1" max="1" width="86.140625" style="3" customWidth="1"/>
    <col min="2" max="2" width="17.140625" style="11" customWidth="1"/>
    <col min="3" max="6" width="30.7109375" style="11" customWidth="1"/>
    <col min="7" max="7" width="25.7109375" style="11" customWidth="1"/>
    <col min="8" max="8" width="21.7109375" style="11" customWidth="1"/>
    <col min="9" max="9" width="10" style="3" customWidth="1"/>
    <col min="10" max="10" width="9.5703125" style="3" customWidth="1"/>
    <col min="11" max="16384" width="9.140625" style="3"/>
  </cols>
  <sheetData>
    <row r="1" spans="1:12" ht="18.75" customHeight="1">
      <c r="B1" s="10"/>
      <c r="C1" s="10"/>
      <c r="D1" s="10"/>
      <c r="E1" s="3"/>
      <c r="F1" s="18" t="s">
        <v>25</v>
      </c>
      <c r="G1" s="18"/>
      <c r="H1" s="18"/>
      <c r="I1" s="22"/>
      <c r="J1" s="22"/>
      <c r="K1" s="22"/>
      <c r="L1" s="22"/>
    </row>
    <row r="2" spans="1:12" ht="18.75" customHeight="1">
      <c r="A2" s="19"/>
      <c r="E2" s="3"/>
      <c r="F2" s="18" t="s">
        <v>12</v>
      </c>
      <c r="G2" s="18"/>
      <c r="H2" s="18"/>
      <c r="I2" s="22"/>
      <c r="J2" s="22"/>
      <c r="K2" s="22"/>
      <c r="L2" s="22"/>
    </row>
    <row r="3" spans="1:12" ht="18.75" customHeight="1">
      <c r="A3" s="11"/>
      <c r="E3" s="18"/>
      <c r="F3" s="18" t="s">
        <v>28</v>
      </c>
      <c r="G3" s="18"/>
      <c r="H3" s="18"/>
      <c r="I3" s="22"/>
      <c r="J3" s="22"/>
      <c r="K3" s="22"/>
      <c r="L3" s="22"/>
    </row>
    <row r="4" spans="1:12" ht="18.75" customHeight="1">
      <c r="A4" s="11"/>
      <c r="E4" s="18"/>
      <c r="F4" s="18" t="s">
        <v>29</v>
      </c>
      <c r="G4" s="18"/>
      <c r="H4" s="18"/>
      <c r="I4" s="22"/>
      <c r="J4" s="22"/>
      <c r="K4" s="22"/>
      <c r="L4" s="22"/>
    </row>
    <row r="5" spans="1:12" ht="18.75" customHeight="1">
      <c r="A5" s="11"/>
      <c r="E5" s="18"/>
      <c r="F5" s="18" t="s">
        <v>88</v>
      </c>
      <c r="G5" s="18"/>
      <c r="H5" s="18"/>
      <c r="I5" s="22"/>
      <c r="J5" s="22"/>
      <c r="K5" s="22"/>
      <c r="L5" s="22"/>
    </row>
    <row r="6" spans="1:12" ht="18.75" customHeight="1">
      <c r="A6" s="11"/>
      <c r="E6" s="18"/>
      <c r="F6" s="18"/>
      <c r="G6" s="18"/>
      <c r="H6" s="18"/>
      <c r="I6" s="22"/>
      <c r="J6" s="22"/>
      <c r="K6" s="22"/>
      <c r="L6" s="22"/>
    </row>
    <row r="7" spans="1:12" ht="18.75" customHeight="1">
      <c r="A7" s="11"/>
      <c r="E7" s="18"/>
      <c r="F7" s="18"/>
      <c r="G7" s="18"/>
      <c r="H7" s="18"/>
      <c r="I7" s="22"/>
      <c r="J7" s="22"/>
      <c r="K7" s="22"/>
      <c r="L7" s="22"/>
    </row>
    <row r="8" spans="1:12" ht="18.75" customHeight="1">
      <c r="A8" s="11"/>
      <c r="E8" s="18"/>
      <c r="F8" s="18"/>
      <c r="G8" s="18"/>
      <c r="H8" s="18"/>
      <c r="I8" s="22"/>
      <c r="J8" s="22"/>
      <c r="K8" s="22"/>
      <c r="L8" s="22"/>
    </row>
    <row r="9" spans="1:12" ht="39.75" customHeight="1">
      <c r="A9" s="88"/>
      <c r="B9" s="89"/>
      <c r="C9" s="89"/>
      <c r="D9" s="89"/>
      <c r="E9" s="125" t="s">
        <v>130</v>
      </c>
      <c r="F9" s="127"/>
      <c r="G9" s="125" t="s">
        <v>131</v>
      </c>
      <c r="H9" s="127"/>
    </row>
    <row r="10" spans="1:12" ht="20.100000000000001" customHeight="1">
      <c r="A10" s="90" t="s">
        <v>4</v>
      </c>
      <c r="B10" s="125" t="s">
        <v>140</v>
      </c>
      <c r="C10" s="126"/>
      <c r="D10" s="127"/>
      <c r="E10" s="91" t="s">
        <v>14</v>
      </c>
      <c r="F10" s="90"/>
      <c r="G10" s="92" t="s">
        <v>132</v>
      </c>
      <c r="H10" s="93"/>
    </row>
    <row r="11" spans="1:12" ht="20.100000000000001" customHeight="1">
      <c r="A11" s="91" t="s">
        <v>5</v>
      </c>
      <c r="B11" s="125"/>
      <c r="C11" s="126"/>
      <c r="D11" s="127"/>
      <c r="E11" s="90" t="s">
        <v>13</v>
      </c>
      <c r="F11" s="91"/>
      <c r="G11" s="92" t="s">
        <v>132</v>
      </c>
      <c r="H11" s="93"/>
    </row>
    <row r="12" spans="1:12" ht="20.100000000000001" customHeight="1">
      <c r="A12" s="94" t="s">
        <v>89</v>
      </c>
      <c r="B12" s="125"/>
      <c r="C12" s="126"/>
      <c r="D12" s="127"/>
      <c r="E12" s="91" t="s">
        <v>1</v>
      </c>
      <c r="F12" s="91"/>
      <c r="G12" s="92" t="s">
        <v>132</v>
      </c>
      <c r="H12" s="93"/>
    </row>
    <row r="13" spans="1:12" ht="20.100000000000001" customHeight="1">
      <c r="A13" s="90" t="s">
        <v>6</v>
      </c>
      <c r="B13" s="125"/>
      <c r="C13" s="126"/>
      <c r="D13" s="127"/>
      <c r="E13" s="90" t="s">
        <v>2</v>
      </c>
      <c r="F13" s="90"/>
      <c r="G13" s="92" t="s">
        <v>132</v>
      </c>
      <c r="H13" s="93"/>
    </row>
    <row r="14" spans="1:12" ht="20.100000000000001" customHeight="1">
      <c r="A14" s="90" t="s">
        <v>133</v>
      </c>
      <c r="B14" s="125"/>
      <c r="C14" s="126"/>
      <c r="D14" s="126"/>
      <c r="E14" s="126"/>
      <c r="F14" s="126"/>
      <c r="G14" s="126"/>
      <c r="H14" s="127"/>
    </row>
    <row r="15" spans="1:12" ht="20.100000000000001" customHeight="1">
      <c r="A15" s="90" t="s">
        <v>65</v>
      </c>
      <c r="B15" s="125"/>
      <c r="C15" s="126"/>
      <c r="D15" s="126"/>
      <c r="E15" s="126"/>
      <c r="F15" s="126"/>
      <c r="G15" s="126"/>
      <c r="H15" s="127"/>
    </row>
    <row r="16" spans="1:12" ht="20.100000000000001" customHeight="1">
      <c r="A16" s="90" t="s">
        <v>123</v>
      </c>
      <c r="B16" s="125"/>
      <c r="C16" s="126"/>
      <c r="D16" s="126"/>
      <c r="E16" s="126"/>
      <c r="F16" s="126"/>
      <c r="G16" s="126"/>
      <c r="H16" s="127"/>
    </row>
    <row r="17" spans="1:8" ht="20.100000000000001" customHeight="1">
      <c r="A17" s="90" t="s">
        <v>11</v>
      </c>
      <c r="B17" s="125"/>
      <c r="C17" s="126"/>
      <c r="D17" s="126"/>
      <c r="E17" s="126"/>
      <c r="F17" s="126"/>
      <c r="G17" s="126"/>
      <c r="H17" s="127"/>
    </row>
    <row r="18" spans="1:8" ht="20.100000000000001" customHeight="1">
      <c r="A18" s="9" t="s">
        <v>134</v>
      </c>
      <c r="B18" s="128"/>
      <c r="C18" s="129"/>
      <c r="D18" s="129"/>
      <c r="E18" s="129"/>
      <c r="F18" s="129"/>
      <c r="G18" s="129"/>
      <c r="H18" s="130"/>
    </row>
    <row r="19" spans="1:8" ht="20.100000000000001" customHeight="1">
      <c r="A19" s="7" t="s">
        <v>3</v>
      </c>
      <c r="B19" s="128"/>
      <c r="C19" s="129"/>
      <c r="D19" s="129"/>
      <c r="E19" s="130"/>
      <c r="F19" s="131" t="s">
        <v>20</v>
      </c>
      <c r="G19" s="132"/>
      <c r="H19" s="7"/>
    </row>
    <row r="20" spans="1:8" ht="19.5" customHeight="1">
      <c r="A20" s="9" t="s">
        <v>122</v>
      </c>
      <c r="B20" s="128"/>
      <c r="C20" s="129"/>
      <c r="D20" s="129"/>
      <c r="E20" s="130"/>
      <c r="F20" s="133" t="s">
        <v>21</v>
      </c>
      <c r="G20" s="134"/>
      <c r="H20" s="7"/>
    </row>
    <row r="21" spans="1:8" ht="20.100000000000001" customHeight="1">
      <c r="B21" s="14"/>
      <c r="C21" s="14"/>
      <c r="D21" s="14"/>
      <c r="E21" s="14"/>
      <c r="F21" s="3"/>
      <c r="G21" s="3"/>
      <c r="H21" s="3"/>
    </row>
    <row r="22" spans="1:8" ht="19.5" customHeight="1">
      <c r="A22" s="18"/>
      <c r="B22" s="3"/>
      <c r="C22" s="3"/>
      <c r="D22" s="3"/>
      <c r="E22" s="3"/>
      <c r="F22" s="3"/>
      <c r="G22" s="3"/>
      <c r="H22" s="3"/>
    </row>
    <row r="23" spans="1:8" ht="19.5" customHeight="1">
      <c r="A23" s="124" t="s">
        <v>26</v>
      </c>
      <c r="B23" s="124"/>
      <c r="C23" s="124"/>
      <c r="D23" s="124"/>
      <c r="E23" s="124"/>
      <c r="F23" s="124"/>
      <c r="G23" s="124"/>
      <c r="H23" s="124"/>
    </row>
    <row r="24" spans="1:8">
      <c r="A24" s="124" t="s">
        <v>81</v>
      </c>
      <c r="B24" s="124"/>
      <c r="C24" s="124"/>
      <c r="D24" s="124"/>
      <c r="E24" s="124"/>
      <c r="F24" s="124"/>
      <c r="G24" s="124"/>
      <c r="H24" s="124"/>
    </row>
    <row r="25" spans="1:8">
      <c r="A25" s="124" t="s">
        <v>139</v>
      </c>
      <c r="B25" s="124"/>
      <c r="C25" s="124"/>
      <c r="D25" s="124"/>
      <c r="E25" s="124"/>
      <c r="F25" s="124"/>
      <c r="G25" s="124"/>
      <c r="H25" s="124"/>
    </row>
    <row r="26" spans="1:8">
      <c r="A26" s="159" t="s">
        <v>135</v>
      </c>
      <c r="B26" s="159"/>
      <c r="C26" s="159"/>
      <c r="D26" s="159"/>
      <c r="E26" s="159"/>
      <c r="F26" s="159"/>
      <c r="G26" s="159"/>
      <c r="H26" s="159"/>
    </row>
    <row r="27" spans="1:8" ht="9" customHeight="1">
      <c r="A27" s="8"/>
      <c r="B27" s="8"/>
      <c r="C27" s="8"/>
      <c r="D27" s="8"/>
      <c r="E27" s="8"/>
      <c r="F27" s="8"/>
      <c r="G27" s="8"/>
      <c r="H27" s="8"/>
    </row>
    <row r="28" spans="1:8">
      <c r="A28" s="124" t="s">
        <v>22</v>
      </c>
      <c r="B28" s="124"/>
      <c r="C28" s="124"/>
      <c r="D28" s="124"/>
      <c r="E28" s="124"/>
      <c r="F28" s="124"/>
      <c r="G28" s="124"/>
      <c r="H28" s="124"/>
    </row>
    <row r="29" spans="1:8" ht="12" customHeight="1" thickBot="1">
      <c r="B29" s="12"/>
      <c r="C29" s="12"/>
      <c r="D29" s="12"/>
      <c r="E29" s="12"/>
      <c r="F29" s="12"/>
      <c r="G29" s="12"/>
      <c r="H29" s="12"/>
    </row>
    <row r="30" spans="1:8" ht="43.5" customHeight="1">
      <c r="A30" s="150" t="s">
        <v>37</v>
      </c>
      <c r="B30" s="143" t="s">
        <v>7</v>
      </c>
      <c r="C30" s="143" t="s">
        <v>24</v>
      </c>
      <c r="D30" s="143"/>
      <c r="E30" s="135" t="s">
        <v>136</v>
      </c>
      <c r="F30" s="135"/>
      <c r="G30" s="135"/>
      <c r="H30" s="136"/>
    </row>
    <row r="31" spans="1:8" ht="44.25" customHeight="1">
      <c r="A31" s="151"/>
      <c r="B31" s="144"/>
      <c r="C31" s="6" t="s">
        <v>30</v>
      </c>
      <c r="D31" s="6" t="s">
        <v>31</v>
      </c>
      <c r="E31" s="17" t="s">
        <v>32</v>
      </c>
      <c r="F31" s="17" t="s">
        <v>27</v>
      </c>
      <c r="G31" s="17" t="s">
        <v>35</v>
      </c>
      <c r="H31" s="45" t="s">
        <v>36</v>
      </c>
    </row>
    <row r="32" spans="1:8" ht="19.5" thickBot="1">
      <c r="A32" s="82">
        <v>1</v>
      </c>
      <c r="B32" s="83">
        <v>2</v>
      </c>
      <c r="C32" s="51">
        <v>3</v>
      </c>
      <c r="D32" s="83">
        <v>4</v>
      </c>
      <c r="E32" s="51">
        <v>5</v>
      </c>
      <c r="F32" s="83">
        <v>6</v>
      </c>
      <c r="G32" s="51">
        <v>7</v>
      </c>
      <c r="H32" s="84">
        <v>8</v>
      </c>
    </row>
    <row r="33" spans="1:8" s="4" customFormat="1" ht="25.5" customHeight="1" thickBot="1">
      <c r="A33" s="140" t="s">
        <v>9</v>
      </c>
      <c r="B33" s="141"/>
      <c r="C33" s="141"/>
      <c r="D33" s="141"/>
      <c r="E33" s="141"/>
      <c r="F33" s="141"/>
      <c r="G33" s="141"/>
      <c r="H33" s="142"/>
    </row>
    <row r="34" spans="1:8" s="4" customFormat="1" ht="20.100000000000001" customHeight="1">
      <c r="A34" s="78" t="s">
        <v>23</v>
      </c>
      <c r="B34" s="79">
        <v>1000</v>
      </c>
      <c r="C34" s="56">
        <v>1197</v>
      </c>
      <c r="D34" s="56">
        <v>2051</v>
      </c>
      <c r="E34" s="56">
        <v>1535</v>
      </c>
      <c r="F34" s="56">
        <v>802</v>
      </c>
      <c r="G34" s="99">
        <f>F34-E34</f>
        <v>-733</v>
      </c>
      <c r="H34" s="108">
        <f>(F34/E34)*100</f>
        <v>52.247557003257327</v>
      </c>
    </row>
    <row r="35" spans="1:8" s="4" customFormat="1" ht="20.100000000000001" customHeight="1">
      <c r="A35" s="57" t="s">
        <v>19</v>
      </c>
      <c r="B35" s="6">
        <v>1010</v>
      </c>
      <c r="C35" s="23">
        <v>-965</v>
      </c>
      <c r="D35" s="23">
        <v>-341</v>
      </c>
      <c r="E35" s="23">
        <v>-916</v>
      </c>
      <c r="F35" s="23">
        <v>-27</v>
      </c>
      <c r="G35" s="100">
        <f>F35-E35</f>
        <v>889</v>
      </c>
      <c r="H35" s="109">
        <f>(F35/E35)*100</f>
        <v>2.947598253275109</v>
      </c>
    </row>
    <row r="36" spans="1:8" s="4" customFormat="1" ht="20.100000000000001" customHeight="1">
      <c r="A36" s="58" t="s">
        <v>33</v>
      </c>
      <c r="B36" s="38">
        <v>1020</v>
      </c>
      <c r="C36" s="24">
        <f>SUM(C34:C35)</f>
        <v>232</v>
      </c>
      <c r="D36" s="24">
        <f>SUM(D34:D35)</f>
        <v>1710</v>
      </c>
      <c r="E36" s="24">
        <f>SUM(E34:E35)</f>
        <v>619</v>
      </c>
      <c r="F36" s="24">
        <f>SUM(F34:F35)</f>
        <v>775</v>
      </c>
      <c r="G36" s="100">
        <f>F36-E36</f>
        <v>156</v>
      </c>
      <c r="H36" s="109">
        <f>(F36/E36)*100</f>
        <v>125.20193861066235</v>
      </c>
    </row>
    <row r="37" spans="1:8" s="4" customFormat="1" ht="20.100000000000001" customHeight="1">
      <c r="A37" s="59" t="s">
        <v>16</v>
      </c>
      <c r="B37" s="38">
        <v>1310</v>
      </c>
      <c r="C37" s="25">
        <v>306</v>
      </c>
      <c r="D37" s="25">
        <v>247</v>
      </c>
      <c r="E37" s="25">
        <v>192</v>
      </c>
      <c r="F37" s="25">
        <v>143</v>
      </c>
      <c r="G37" s="100">
        <f>F37-E37</f>
        <v>-49</v>
      </c>
      <c r="H37" s="109">
        <f>(F37/E37)*100</f>
        <v>74.479166666666657</v>
      </c>
    </row>
    <row r="38" spans="1:8" s="4" customFormat="1" ht="20.100000000000001" customHeight="1" thickBot="1">
      <c r="A38" s="80" t="s">
        <v>41</v>
      </c>
      <c r="B38" s="81">
        <v>1200</v>
      </c>
      <c r="C38" s="43">
        <v>14</v>
      </c>
      <c r="D38" s="43">
        <v>-15</v>
      </c>
      <c r="E38" s="43">
        <v>23</v>
      </c>
      <c r="F38" s="43">
        <v>-41</v>
      </c>
      <c r="G38" s="101">
        <f>F38-E38</f>
        <v>-64</v>
      </c>
      <c r="H38" s="110">
        <f>(F38/E38)*100</f>
        <v>-178.26086956521738</v>
      </c>
    </row>
    <row r="39" spans="1:8" s="4" customFormat="1" ht="28.5" customHeight="1" thickBot="1">
      <c r="A39" s="140" t="s">
        <v>90</v>
      </c>
      <c r="B39" s="141"/>
      <c r="C39" s="141"/>
      <c r="D39" s="141"/>
      <c r="E39" s="141"/>
      <c r="F39" s="141"/>
      <c r="G39" s="141"/>
      <c r="H39" s="142"/>
    </row>
    <row r="40" spans="1:8" s="4" customFormat="1">
      <c r="A40" s="75" t="s">
        <v>40</v>
      </c>
      <c r="B40" s="47">
        <v>2111</v>
      </c>
      <c r="C40" s="53">
        <v>7</v>
      </c>
      <c r="D40" s="53">
        <v>13</v>
      </c>
      <c r="E40" s="53">
        <v>6</v>
      </c>
      <c r="F40" s="53">
        <v>5</v>
      </c>
      <c r="G40" s="99">
        <f t="shared" ref="G40:G45" si="0">F40-E40</f>
        <v>-1</v>
      </c>
      <c r="H40" s="108">
        <f t="shared" ref="H40:H45" si="1">(F40/E40)*100</f>
        <v>83.333333333333343</v>
      </c>
    </row>
    <row r="41" spans="1:8" s="4" customFormat="1" ht="37.5">
      <c r="A41" s="60" t="s">
        <v>115</v>
      </c>
      <c r="B41" s="5">
        <v>2112</v>
      </c>
      <c r="C41" s="21">
        <v>306</v>
      </c>
      <c r="D41" s="21">
        <v>775</v>
      </c>
      <c r="E41" s="21">
        <v>260</v>
      </c>
      <c r="F41" s="21">
        <v>512</v>
      </c>
      <c r="G41" s="100">
        <f t="shared" si="0"/>
        <v>252</v>
      </c>
      <c r="H41" s="109">
        <f t="shared" si="1"/>
        <v>196.92307692307693</v>
      </c>
    </row>
    <row r="42" spans="1:8" s="4" customFormat="1" ht="36.75" customHeight="1">
      <c r="A42" s="61" t="s">
        <v>114</v>
      </c>
      <c r="B42" s="6">
        <v>2113</v>
      </c>
      <c r="C42" s="21"/>
      <c r="D42" s="21"/>
      <c r="E42" s="21"/>
      <c r="F42" s="21"/>
      <c r="G42" s="100"/>
      <c r="H42" s="109"/>
    </row>
    <row r="43" spans="1:8" s="4" customFormat="1" ht="42" customHeight="1">
      <c r="A43" s="61" t="s">
        <v>62</v>
      </c>
      <c r="B43" s="6">
        <v>2115</v>
      </c>
      <c r="C43" s="21"/>
      <c r="D43" s="21">
        <v>43</v>
      </c>
      <c r="E43" s="21">
        <v>23</v>
      </c>
      <c r="F43" s="21">
        <v>19</v>
      </c>
      <c r="G43" s="100">
        <f t="shared" si="0"/>
        <v>-4</v>
      </c>
      <c r="H43" s="109">
        <f t="shared" si="1"/>
        <v>82.608695652173907</v>
      </c>
    </row>
    <row r="44" spans="1:8" s="4" customFormat="1" ht="60.75" customHeight="1">
      <c r="A44" s="62" t="s">
        <v>87</v>
      </c>
      <c r="B44" s="6">
        <v>2131</v>
      </c>
      <c r="C44" s="23"/>
      <c r="D44" s="23"/>
      <c r="E44" s="23"/>
      <c r="F44" s="23"/>
      <c r="G44" s="100"/>
      <c r="H44" s="109"/>
    </row>
    <row r="45" spans="1:8" s="4" customFormat="1" ht="22.5" customHeight="1" thickBot="1">
      <c r="A45" s="67" t="s">
        <v>63</v>
      </c>
      <c r="B45" s="76">
        <v>2200</v>
      </c>
      <c r="C45" s="77">
        <v>643</v>
      </c>
      <c r="D45" s="77">
        <v>1378</v>
      </c>
      <c r="E45" s="77">
        <v>788</v>
      </c>
      <c r="F45" s="77">
        <v>815</v>
      </c>
      <c r="G45" s="101">
        <f t="shared" si="0"/>
        <v>27</v>
      </c>
      <c r="H45" s="110">
        <f t="shared" si="1"/>
        <v>103.42639593908629</v>
      </c>
    </row>
    <row r="46" spans="1:8" s="4" customFormat="1" ht="28.5" customHeight="1" thickBot="1">
      <c r="A46" s="137" t="s">
        <v>102</v>
      </c>
      <c r="B46" s="138"/>
      <c r="C46" s="138"/>
      <c r="D46" s="138"/>
      <c r="E46" s="138"/>
      <c r="F46" s="138"/>
      <c r="G46" s="138"/>
      <c r="H46" s="139"/>
    </row>
    <row r="47" spans="1:8" s="4" customFormat="1" ht="20.100000000000001" customHeight="1" thickBot="1">
      <c r="A47" s="72" t="s">
        <v>138</v>
      </c>
      <c r="B47" s="73">
        <v>4000</v>
      </c>
      <c r="C47" s="74">
        <v>135</v>
      </c>
      <c r="D47" s="74">
        <v>38</v>
      </c>
      <c r="E47" s="74">
        <v>170</v>
      </c>
      <c r="F47" s="74">
        <v>38</v>
      </c>
      <c r="G47" s="102">
        <f>F47-E47</f>
        <v>-132</v>
      </c>
      <c r="H47" s="116">
        <f>(F47/E47)*100</f>
        <v>22.352941176470591</v>
      </c>
    </row>
    <row r="48" spans="1:8" s="4" customFormat="1" ht="27" customHeight="1" thickBot="1">
      <c r="A48" s="155" t="s">
        <v>103</v>
      </c>
      <c r="B48" s="156"/>
      <c r="C48" s="156"/>
      <c r="D48" s="156"/>
      <c r="E48" s="156"/>
      <c r="F48" s="156"/>
      <c r="G48" s="156"/>
      <c r="H48" s="157"/>
    </row>
    <row r="49" spans="1:9" s="4" customFormat="1" ht="56.25">
      <c r="A49" s="63" t="s">
        <v>74</v>
      </c>
      <c r="B49" s="47">
        <v>5010</v>
      </c>
      <c r="C49" s="24">
        <f>(C38/C34)*100</f>
        <v>1.1695906432748537</v>
      </c>
      <c r="D49" s="24">
        <f>(D38/D34)*100</f>
        <v>-0.73135056070209647</v>
      </c>
      <c r="E49" s="24">
        <f>(E38/E34)*100</f>
        <v>1.498371335504886</v>
      </c>
      <c r="F49" s="24">
        <f>(F38/F34)*100</f>
        <v>-5.1122194513715709</v>
      </c>
      <c r="G49" s="48" t="s">
        <v>64</v>
      </c>
      <c r="H49" s="49" t="s">
        <v>64</v>
      </c>
      <c r="I49" s="96"/>
    </row>
    <row r="50" spans="1:9" s="4" customFormat="1" ht="56.25">
      <c r="A50" s="64" t="s">
        <v>72</v>
      </c>
      <c r="B50" s="27">
        <v>5020</v>
      </c>
      <c r="C50" s="24">
        <f>(C38/C64)*100</f>
        <v>0.13278952859717347</v>
      </c>
      <c r="D50" s="24">
        <f>(D38/D64)*100</f>
        <v>-1.2120036844912009E-2</v>
      </c>
      <c r="E50" s="24"/>
      <c r="F50" s="24">
        <f>(F38/D64)*100</f>
        <v>-3.3128100709426157E-2</v>
      </c>
      <c r="G50" s="36" t="s">
        <v>64</v>
      </c>
      <c r="H50" s="50" t="s">
        <v>64</v>
      </c>
    </row>
    <row r="51" spans="1:9" s="4" customFormat="1" ht="56.25">
      <c r="A51" s="62" t="s">
        <v>73</v>
      </c>
      <c r="B51" s="5">
        <v>5030</v>
      </c>
      <c r="C51" s="24">
        <f>(C38/C72)*100</f>
        <v>0.1918070968625839</v>
      </c>
      <c r="D51" s="24">
        <f>(D38/D72)*100</f>
        <v>-1.2192742879438157E-2</v>
      </c>
      <c r="E51" s="24"/>
      <c r="F51" s="24">
        <f>(F38/D72)*100</f>
        <v>-3.3326830537130966E-2</v>
      </c>
      <c r="G51" s="36" t="s">
        <v>64</v>
      </c>
      <c r="H51" s="50" t="s">
        <v>64</v>
      </c>
    </row>
    <row r="52" spans="1:9" s="4" customFormat="1" ht="56.25">
      <c r="A52" s="62" t="s">
        <v>71</v>
      </c>
      <c r="B52" s="5">
        <v>5040</v>
      </c>
      <c r="C52" s="24">
        <f>(C37/C34)*100</f>
        <v>25.563909774436087</v>
      </c>
      <c r="D52" s="24">
        <f>(D37/D34)*100</f>
        <v>12.042905899561189</v>
      </c>
      <c r="E52" s="24">
        <f>(E37/E34)*100</f>
        <v>12.50814332247557</v>
      </c>
      <c r="F52" s="24">
        <f>(F37/F34)*100</f>
        <v>17.830423940149625</v>
      </c>
      <c r="G52" s="36" t="s">
        <v>64</v>
      </c>
      <c r="H52" s="50" t="s">
        <v>64</v>
      </c>
    </row>
    <row r="53" spans="1:9" s="4" customFormat="1" ht="56.25">
      <c r="A53" s="65" t="s">
        <v>69</v>
      </c>
      <c r="B53" s="28">
        <v>5050</v>
      </c>
      <c r="C53" s="24">
        <f>C72/(C65+C66)</f>
        <v>2.25</v>
      </c>
      <c r="D53" s="24">
        <f>D72/(D65+D66)</f>
        <v>166.69918699186991</v>
      </c>
      <c r="E53" s="24"/>
      <c r="F53" s="120">
        <f>D72/(D65+D66)</f>
        <v>166.69918699186991</v>
      </c>
      <c r="G53" s="36" t="s">
        <v>64</v>
      </c>
      <c r="H53" s="50" t="s">
        <v>64</v>
      </c>
    </row>
    <row r="54" spans="1:9" s="4" customFormat="1" ht="51.75" customHeight="1" thickBot="1">
      <c r="A54" s="66" t="s">
        <v>70</v>
      </c>
      <c r="B54" s="51">
        <v>5060</v>
      </c>
      <c r="C54" s="24">
        <f>C59/C58</f>
        <v>0.92375690607734806</v>
      </c>
      <c r="D54" s="24">
        <f>D59/D58</f>
        <v>0.93514259660792454</v>
      </c>
      <c r="E54" s="24"/>
      <c r="F54" s="24">
        <f>D59/D58</f>
        <v>0.93514259660792454</v>
      </c>
      <c r="G54" s="37" t="s">
        <v>64</v>
      </c>
      <c r="H54" s="52" t="s">
        <v>64</v>
      </c>
    </row>
    <row r="55" spans="1:9" s="4" customFormat="1" ht="30" customHeight="1" thickBot="1">
      <c r="A55" s="140" t="s">
        <v>101</v>
      </c>
      <c r="B55" s="141"/>
      <c r="C55" s="141"/>
      <c r="D55" s="141"/>
      <c r="E55" s="141"/>
      <c r="F55" s="141"/>
      <c r="G55" s="141"/>
      <c r="H55" s="142"/>
    </row>
    <row r="56" spans="1:9" s="4" customFormat="1" ht="20.100000000000001" customHeight="1">
      <c r="A56" s="63" t="s">
        <v>55</v>
      </c>
      <c r="B56" s="47">
        <v>6000</v>
      </c>
      <c r="C56" s="53">
        <v>2219</v>
      </c>
      <c r="D56" s="53">
        <v>117608</v>
      </c>
      <c r="E56" s="53"/>
      <c r="F56" s="117" t="s">
        <v>64</v>
      </c>
      <c r="G56" s="103">
        <f>D56-E56</f>
        <v>117608</v>
      </c>
      <c r="H56" s="111"/>
    </row>
    <row r="57" spans="1:9" s="4" customFormat="1" ht="20.100000000000001" customHeight="1">
      <c r="A57" s="64" t="s">
        <v>91</v>
      </c>
      <c r="B57" s="27">
        <v>6001</v>
      </c>
      <c r="C57" s="26">
        <f>C58-C59</f>
        <v>759</v>
      </c>
      <c r="D57" s="26">
        <f>D58-D59</f>
        <v>116148</v>
      </c>
      <c r="E57" s="26">
        <f>E58-E59</f>
        <v>0</v>
      </c>
      <c r="F57" s="20" t="s">
        <v>64</v>
      </c>
      <c r="G57" s="104">
        <f t="shared" ref="G57:G72" si="2">D57-E57</f>
        <v>116148</v>
      </c>
      <c r="H57" s="112"/>
    </row>
    <row r="58" spans="1:9" s="4" customFormat="1" ht="20.100000000000001" customHeight="1">
      <c r="A58" s="64" t="s">
        <v>56</v>
      </c>
      <c r="B58" s="27">
        <v>6002</v>
      </c>
      <c r="C58" s="23">
        <v>9955</v>
      </c>
      <c r="D58" s="23">
        <v>1790821</v>
      </c>
      <c r="E58" s="23"/>
      <c r="F58" s="20" t="s">
        <v>64</v>
      </c>
      <c r="G58" s="104">
        <f t="shared" si="2"/>
        <v>1790821</v>
      </c>
      <c r="H58" s="112"/>
    </row>
    <row r="59" spans="1:9" s="4" customFormat="1" ht="20.100000000000001" customHeight="1">
      <c r="A59" s="64" t="s">
        <v>57</v>
      </c>
      <c r="B59" s="27">
        <v>6003</v>
      </c>
      <c r="C59" s="23">
        <v>9196</v>
      </c>
      <c r="D59" s="23">
        <v>1674673</v>
      </c>
      <c r="E59" s="23"/>
      <c r="F59" s="20" t="s">
        <v>64</v>
      </c>
      <c r="G59" s="104">
        <f t="shared" si="2"/>
        <v>1674673</v>
      </c>
      <c r="H59" s="112"/>
    </row>
    <row r="60" spans="1:9" s="4" customFormat="1" ht="20.100000000000001" customHeight="1">
      <c r="A60" s="62" t="s">
        <v>58</v>
      </c>
      <c r="B60" s="5">
        <v>6010</v>
      </c>
      <c r="C60" s="23">
        <v>8324</v>
      </c>
      <c r="D60" s="23">
        <v>6154</v>
      </c>
      <c r="E60" s="23"/>
      <c r="F60" s="20" t="s">
        <v>64</v>
      </c>
      <c r="G60" s="104">
        <f t="shared" si="2"/>
        <v>6154</v>
      </c>
      <c r="H60" s="112"/>
    </row>
    <row r="61" spans="1:9" s="4" customFormat="1" ht="20.100000000000001" customHeight="1">
      <c r="A61" s="62" t="s">
        <v>92</v>
      </c>
      <c r="B61" s="5">
        <v>6011</v>
      </c>
      <c r="C61" s="23">
        <v>157</v>
      </c>
      <c r="D61" s="23">
        <v>678</v>
      </c>
      <c r="E61" s="23"/>
      <c r="F61" s="20" t="s">
        <v>64</v>
      </c>
      <c r="G61" s="104">
        <f t="shared" si="2"/>
        <v>678</v>
      </c>
      <c r="H61" s="112"/>
    </row>
    <row r="62" spans="1:9" s="4" customFormat="1" ht="20.100000000000001" customHeight="1">
      <c r="A62" s="62" t="s">
        <v>93</v>
      </c>
      <c r="B62" s="5">
        <v>6012</v>
      </c>
      <c r="C62" s="23"/>
      <c r="D62" s="23"/>
      <c r="E62" s="23"/>
      <c r="F62" s="20" t="s">
        <v>64</v>
      </c>
      <c r="G62" s="104">
        <f t="shared" si="2"/>
        <v>0</v>
      </c>
      <c r="H62" s="112"/>
    </row>
    <row r="63" spans="1:9" s="4" customFormat="1">
      <c r="A63" s="62" t="s">
        <v>94</v>
      </c>
      <c r="B63" s="5">
        <v>6013</v>
      </c>
      <c r="C63" s="23">
        <v>16</v>
      </c>
      <c r="D63" s="23">
        <v>346</v>
      </c>
      <c r="E63" s="23"/>
      <c r="F63" s="20" t="s">
        <v>64</v>
      </c>
      <c r="G63" s="104">
        <f t="shared" si="2"/>
        <v>346</v>
      </c>
      <c r="H63" s="112"/>
    </row>
    <row r="64" spans="1:9" s="4" customFormat="1" ht="20.100000000000001" customHeight="1">
      <c r="A64" s="59" t="s">
        <v>34</v>
      </c>
      <c r="B64" s="31">
        <v>6020</v>
      </c>
      <c r="C64" s="30">
        <v>10543</v>
      </c>
      <c r="D64" s="30">
        <v>123762</v>
      </c>
      <c r="E64" s="30"/>
      <c r="F64" s="118" t="s">
        <v>64</v>
      </c>
      <c r="G64" s="105">
        <f t="shared" si="2"/>
        <v>123762</v>
      </c>
      <c r="H64" s="113"/>
    </row>
    <row r="65" spans="1:8" s="4" customFormat="1" ht="20.100000000000001" customHeight="1">
      <c r="A65" s="62" t="s">
        <v>18</v>
      </c>
      <c r="B65" s="5">
        <v>6030</v>
      </c>
      <c r="C65" s="23">
        <v>1328</v>
      </c>
      <c r="D65" s="23"/>
      <c r="E65" s="23"/>
      <c r="F65" s="20" t="s">
        <v>64</v>
      </c>
      <c r="G65" s="104">
        <f t="shared" si="2"/>
        <v>0</v>
      </c>
      <c r="H65" s="112"/>
    </row>
    <row r="66" spans="1:8" s="4" customFormat="1" ht="20.100000000000001" customHeight="1">
      <c r="A66" s="62" t="s">
        <v>95</v>
      </c>
      <c r="B66" s="5">
        <v>6040</v>
      </c>
      <c r="C66" s="23">
        <v>1916</v>
      </c>
      <c r="D66" s="23">
        <v>738</v>
      </c>
      <c r="E66" s="23"/>
      <c r="F66" s="20" t="s">
        <v>64</v>
      </c>
      <c r="G66" s="104">
        <f t="shared" si="2"/>
        <v>738</v>
      </c>
      <c r="H66" s="112"/>
    </row>
    <row r="67" spans="1:8" s="4" customFormat="1" ht="20.100000000000001" customHeight="1">
      <c r="A67" s="62" t="s">
        <v>96</v>
      </c>
      <c r="B67" s="5">
        <v>6041</v>
      </c>
      <c r="C67" s="23"/>
      <c r="D67" s="23">
        <v>149</v>
      </c>
      <c r="E67" s="23"/>
      <c r="F67" s="20" t="s">
        <v>64</v>
      </c>
      <c r="G67" s="104">
        <f t="shared" si="2"/>
        <v>149</v>
      </c>
      <c r="H67" s="112"/>
    </row>
    <row r="68" spans="1:8" s="4" customFormat="1" ht="20.100000000000001" customHeight="1">
      <c r="A68" s="62" t="s">
        <v>97</v>
      </c>
      <c r="B68" s="5">
        <v>6042</v>
      </c>
      <c r="C68" s="23">
        <v>116</v>
      </c>
      <c r="D68" s="23">
        <v>207</v>
      </c>
      <c r="E68" s="23"/>
      <c r="F68" s="20" t="s">
        <v>64</v>
      </c>
      <c r="G68" s="104">
        <f t="shared" si="2"/>
        <v>207</v>
      </c>
      <c r="H68" s="112"/>
    </row>
    <row r="69" spans="1:8" s="4" customFormat="1" ht="20.100000000000001" customHeight="1">
      <c r="A69" s="59" t="s">
        <v>98</v>
      </c>
      <c r="B69" s="31">
        <v>6050</v>
      </c>
      <c r="C69" s="95">
        <v>3244</v>
      </c>
      <c r="D69" s="95">
        <v>738</v>
      </c>
      <c r="E69" s="95"/>
      <c r="F69" s="118" t="s">
        <v>64</v>
      </c>
      <c r="G69" s="105">
        <f t="shared" si="2"/>
        <v>738</v>
      </c>
      <c r="H69" s="113"/>
    </row>
    <row r="70" spans="1:8" s="4" customFormat="1" ht="20.100000000000001" customHeight="1">
      <c r="A70" s="62" t="s">
        <v>99</v>
      </c>
      <c r="B70" s="5">
        <v>6060</v>
      </c>
      <c r="C70" s="23"/>
      <c r="D70" s="23"/>
      <c r="E70" s="23"/>
      <c r="F70" s="20" t="s">
        <v>64</v>
      </c>
      <c r="G70" s="104">
        <f t="shared" si="2"/>
        <v>0</v>
      </c>
      <c r="H70" s="112"/>
    </row>
    <row r="71" spans="1:8" s="4" customFormat="1">
      <c r="A71" s="62" t="s">
        <v>100</v>
      </c>
      <c r="B71" s="5">
        <v>6070</v>
      </c>
      <c r="C71" s="23"/>
      <c r="D71" s="23"/>
      <c r="E71" s="23"/>
      <c r="F71" s="20" t="s">
        <v>64</v>
      </c>
      <c r="G71" s="104">
        <f t="shared" si="2"/>
        <v>0</v>
      </c>
      <c r="H71" s="112"/>
    </row>
    <row r="72" spans="1:8" s="4" customFormat="1" ht="20.100000000000001" customHeight="1" thickBot="1">
      <c r="A72" s="67" t="s">
        <v>17</v>
      </c>
      <c r="B72" s="42">
        <v>6080</v>
      </c>
      <c r="C72" s="43">
        <v>7299</v>
      </c>
      <c r="D72" s="43">
        <v>123024</v>
      </c>
      <c r="E72" s="43"/>
      <c r="F72" s="119" t="s">
        <v>64</v>
      </c>
      <c r="G72" s="106">
        <f t="shared" si="2"/>
        <v>123024</v>
      </c>
      <c r="H72" s="114"/>
    </row>
    <row r="73" spans="1:8" s="4" customFormat="1" ht="24" customHeight="1" thickBot="1">
      <c r="A73" s="146" t="s">
        <v>104</v>
      </c>
      <c r="B73" s="147"/>
      <c r="C73" s="147"/>
      <c r="D73" s="147"/>
      <c r="E73" s="147"/>
      <c r="F73" s="147"/>
      <c r="G73" s="147"/>
      <c r="H73" s="148"/>
    </row>
    <row r="74" spans="1:8" s="4" customFormat="1" ht="24" customHeight="1">
      <c r="A74" s="68" t="s">
        <v>106</v>
      </c>
      <c r="B74" s="54">
        <v>7000</v>
      </c>
      <c r="C74" s="55"/>
      <c r="D74" s="55"/>
      <c r="E74" s="55"/>
      <c r="F74" s="24"/>
      <c r="G74" s="103"/>
      <c r="H74" s="111"/>
    </row>
    <row r="75" spans="1:8" s="4" customFormat="1" ht="20.100000000000001" customHeight="1">
      <c r="A75" s="59" t="s">
        <v>60</v>
      </c>
      <c r="B75" s="41" t="s">
        <v>42</v>
      </c>
      <c r="C75" s="24">
        <f>SUM(C76:C78)</f>
        <v>0</v>
      </c>
      <c r="D75" s="24">
        <f>SUM(D76:D78)</f>
        <v>0</v>
      </c>
      <c r="E75" s="24"/>
      <c r="F75" s="24"/>
      <c r="G75" s="104"/>
      <c r="H75" s="112"/>
    </row>
    <row r="76" spans="1:8" s="4" customFormat="1" ht="20.100000000000001" customHeight="1">
      <c r="A76" s="62" t="s">
        <v>66</v>
      </c>
      <c r="B76" s="40" t="s">
        <v>43</v>
      </c>
      <c r="C76" s="21"/>
      <c r="D76" s="21"/>
      <c r="E76" s="21"/>
      <c r="F76" s="21"/>
      <c r="G76" s="104"/>
      <c r="H76" s="112"/>
    </row>
    <row r="77" spans="1:8" s="4" customFormat="1" ht="20.100000000000001" customHeight="1">
      <c r="A77" s="62" t="s">
        <v>67</v>
      </c>
      <c r="B77" s="40" t="s">
        <v>44</v>
      </c>
      <c r="C77" s="21"/>
      <c r="D77" s="21"/>
      <c r="E77" s="21"/>
      <c r="F77" s="21"/>
      <c r="G77" s="104"/>
      <c r="H77" s="112"/>
    </row>
    <row r="78" spans="1:8" s="4" customFormat="1" ht="19.5" customHeight="1">
      <c r="A78" s="62" t="s">
        <v>68</v>
      </c>
      <c r="B78" s="40" t="s">
        <v>45</v>
      </c>
      <c r="C78" s="21"/>
      <c r="D78" s="21"/>
      <c r="E78" s="21"/>
      <c r="F78" s="21"/>
      <c r="G78" s="104"/>
      <c r="H78" s="112"/>
    </row>
    <row r="79" spans="1:8" s="4" customFormat="1" ht="20.100000000000001" customHeight="1">
      <c r="A79" s="59" t="s">
        <v>61</v>
      </c>
      <c r="B79" s="41" t="s">
        <v>107</v>
      </c>
      <c r="C79" s="24">
        <f>SUM(C80:C82)</f>
        <v>0</v>
      </c>
      <c r="D79" s="24">
        <v>-42</v>
      </c>
      <c r="E79" s="24"/>
      <c r="F79" s="24"/>
      <c r="G79" s="104"/>
      <c r="H79" s="112"/>
    </row>
    <row r="80" spans="1:8" s="4" customFormat="1" ht="20.100000000000001" customHeight="1">
      <c r="A80" s="62" t="s">
        <v>66</v>
      </c>
      <c r="B80" s="40" t="s">
        <v>108</v>
      </c>
      <c r="C80" s="21"/>
      <c r="D80" s="21"/>
      <c r="E80" s="21"/>
      <c r="F80" s="21"/>
      <c r="G80" s="104"/>
      <c r="H80" s="112"/>
    </row>
    <row r="81" spans="1:8" s="4" customFormat="1" ht="20.100000000000001" customHeight="1">
      <c r="A81" s="62" t="s">
        <v>67</v>
      </c>
      <c r="B81" s="40" t="s">
        <v>109</v>
      </c>
      <c r="C81" s="21"/>
      <c r="D81" s="21">
        <v>-42</v>
      </c>
      <c r="E81" s="21"/>
      <c r="F81" s="21"/>
      <c r="G81" s="104"/>
      <c r="H81" s="112"/>
    </row>
    <row r="82" spans="1:8" s="4" customFormat="1" ht="20.100000000000001" customHeight="1">
      <c r="A82" s="62" t="s">
        <v>68</v>
      </c>
      <c r="B82" s="40" t="s">
        <v>110</v>
      </c>
      <c r="C82" s="21"/>
      <c r="D82" s="21"/>
      <c r="E82" s="21"/>
      <c r="F82" s="21"/>
      <c r="G82" s="104"/>
      <c r="H82" s="112"/>
    </row>
    <row r="83" spans="1:8" s="4" customFormat="1" ht="20.100000000000001" customHeight="1" thickBot="1">
      <c r="A83" s="69" t="s">
        <v>111</v>
      </c>
      <c r="B83" s="42">
        <v>7050</v>
      </c>
      <c r="C83" s="43"/>
      <c r="D83" s="43"/>
      <c r="E83" s="43"/>
      <c r="F83" s="121"/>
      <c r="G83" s="107"/>
      <c r="H83" s="115"/>
    </row>
    <row r="84" spans="1:8" s="4" customFormat="1" ht="27" customHeight="1" thickBot="1">
      <c r="A84" s="152" t="s">
        <v>105</v>
      </c>
      <c r="B84" s="153"/>
      <c r="C84" s="153"/>
      <c r="D84" s="153"/>
      <c r="E84" s="153"/>
      <c r="F84" s="153"/>
      <c r="G84" s="153"/>
      <c r="H84" s="154"/>
    </row>
    <row r="85" spans="1:8" s="4" customFormat="1" ht="63.75" customHeight="1">
      <c r="A85" s="70" t="s">
        <v>121</v>
      </c>
      <c r="B85" s="46" t="s">
        <v>46</v>
      </c>
      <c r="C85" s="99">
        <v>17</v>
      </c>
      <c r="D85" s="99">
        <v>17</v>
      </c>
      <c r="E85" s="99">
        <v>43</v>
      </c>
      <c r="F85" s="99">
        <v>17</v>
      </c>
      <c r="G85" s="99">
        <f>F85-E85</f>
        <v>-26</v>
      </c>
      <c r="H85" s="108">
        <f>(F85/E85)*100</f>
        <v>39.534883720930232</v>
      </c>
    </row>
    <row r="86" spans="1:8" s="4" customFormat="1" ht="18.75" customHeight="1">
      <c r="A86" s="62" t="s">
        <v>75</v>
      </c>
      <c r="B86" s="29" t="s">
        <v>47</v>
      </c>
      <c r="C86" s="97"/>
      <c r="D86" s="97"/>
      <c r="E86" s="97"/>
      <c r="F86" s="97"/>
      <c r="G86" s="104">
        <f t="shared" ref="G86:G105" si="3">F86-E86</f>
        <v>0</v>
      </c>
      <c r="H86" s="112"/>
    </row>
    <row r="87" spans="1:8" s="4" customFormat="1" ht="18.75" customHeight="1">
      <c r="A87" s="62" t="s">
        <v>76</v>
      </c>
      <c r="B87" s="29" t="s">
        <v>48</v>
      </c>
      <c r="C87" s="97"/>
      <c r="D87" s="97"/>
      <c r="E87" s="97"/>
      <c r="F87" s="97"/>
      <c r="G87" s="104">
        <f t="shared" si="3"/>
        <v>0</v>
      </c>
      <c r="H87" s="112"/>
    </row>
    <row r="88" spans="1:8" s="4" customFormat="1">
      <c r="A88" s="60" t="s">
        <v>84</v>
      </c>
      <c r="B88" s="29" t="s">
        <v>49</v>
      </c>
      <c r="C88" s="97">
        <v>1</v>
      </c>
      <c r="D88" s="97">
        <v>2</v>
      </c>
      <c r="E88" s="97">
        <v>2</v>
      </c>
      <c r="F88" s="97">
        <v>2</v>
      </c>
      <c r="G88" s="104">
        <f t="shared" si="3"/>
        <v>0</v>
      </c>
      <c r="H88" s="112">
        <f t="shared" ref="H88:H105" si="4">(F88/E88)*100</f>
        <v>100</v>
      </c>
    </row>
    <row r="89" spans="1:8" s="4" customFormat="1">
      <c r="A89" s="60" t="s">
        <v>38</v>
      </c>
      <c r="B89" s="29" t="s">
        <v>79</v>
      </c>
      <c r="C89" s="97">
        <v>4</v>
      </c>
      <c r="D89" s="97">
        <v>9</v>
      </c>
      <c r="E89" s="97">
        <v>7</v>
      </c>
      <c r="F89" s="97">
        <v>9</v>
      </c>
      <c r="G89" s="104">
        <f t="shared" si="3"/>
        <v>2</v>
      </c>
      <c r="H89" s="112">
        <f t="shared" si="4"/>
        <v>128.57142857142858</v>
      </c>
    </row>
    <row r="90" spans="1:8" s="4" customFormat="1">
      <c r="A90" s="60" t="s">
        <v>39</v>
      </c>
      <c r="B90" s="29" t="s">
        <v>80</v>
      </c>
      <c r="C90" s="97">
        <v>12</v>
      </c>
      <c r="D90" s="97">
        <v>6</v>
      </c>
      <c r="E90" s="97">
        <v>34</v>
      </c>
      <c r="F90" s="97">
        <v>6</v>
      </c>
      <c r="G90" s="104">
        <f t="shared" si="3"/>
        <v>-28</v>
      </c>
      <c r="H90" s="112">
        <f t="shared" si="4"/>
        <v>17.647058823529413</v>
      </c>
    </row>
    <row r="91" spans="1:8" s="4" customFormat="1" ht="20.100000000000001" customHeight="1">
      <c r="A91" s="59" t="s">
        <v>0</v>
      </c>
      <c r="B91" s="39" t="s">
        <v>50</v>
      </c>
      <c r="C91" s="100">
        <v>864</v>
      </c>
      <c r="D91" s="100">
        <v>1513</v>
      </c>
      <c r="E91" s="100">
        <v>1222</v>
      </c>
      <c r="F91" s="100">
        <v>700</v>
      </c>
      <c r="G91" s="105">
        <f t="shared" si="3"/>
        <v>-522</v>
      </c>
      <c r="H91" s="113">
        <f t="shared" si="4"/>
        <v>57.283142389525366</v>
      </c>
    </row>
    <row r="92" spans="1:8" s="4" customFormat="1" ht="20.100000000000001" customHeight="1">
      <c r="A92" s="62" t="s">
        <v>75</v>
      </c>
      <c r="B92" s="29" t="s">
        <v>116</v>
      </c>
      <c r="C92" s="97"/>
      <c r="D92" s="97"/>
      <c r="E92" s="97"/>
      <c r="F92" s="97"/>
      <c r="G92" s="104">
        <f t="shared" si="3"/>
        <v>0</v>
      </c>
      <c r="H92" s="112"/>
    </row>
    <row r="93" spans="1:8" s="4" customFormat="1" ht="20.100000000000001" customHeight="1">
      <c r="A93" s="62" t="s">
        <v>76</v>
      </c>
      <c r="B93" s="29" t="s">
        <v>117</v>
      </c>
      <c r="C93" s="97"/>
      <c r="D93" s="97"/>
      <c r="E93" s="97"/>
      <c r="F93" s="97"/>
      <c r="G93" s="104">
        <f t="shared" si="3"/>
        <v>0</v>
      </c>
      <c r="H93" s="112"/>
    </row>
    <row r="94" spans="1:8" s="4" customFormat="1" ht="20.100000000000001" customHeight="1">
      <c r="A94" s="62" t="s">
        <v>84</v>
      </c>
      <c r="B94" s="29" t="s">
        <v>118</v>
      </c>
      <c r="C94" s="97">
        <v>134</v>
      </c>
      <c r="D94" s="97">
        <v>313</v>
      </c>
      <c r="E94" s="97">
        <v>197</v>
      </c>
      <c r="F94" s="97">
        <v>197</v>
      </c>
      <c r="G94" s="104">
        <f t="shared" si="3"/>
        <v>0</v>
      </c>
      <c r="H94" s="112">
        <f t="shared" si="4"/>
        <v>100</v>
      </c>
    </row>
    <row r="95" spans="1:8" s="4" customFormat="1" ht="20.100000000000001" customHeight="1">
      <c r="A95" s="62" t="s">
        <v>38</v>
      </c>
      <c r="B95" s="29" t="s">
        <v>119</v>
      </c>
      <c r="C95" s="97">
        <v>209</v>
      </c>
      <c r="D95" s="97">
        <v>852</v>
      </c>
      <c r="E95" s="97">
        <v>380</v>
      </c>
      <c r="F95" s="97">
        <v>343</v>
      </c>
      <c r="G95" s="104">
        <f t="shared" si="3"/>
        <v>-37</v>
      </c>
      <c r="H95" s="112">
        <f t="shared" si="4"/>
        <v>90.26315789473685</v>
      </c>
    </row>
    <row r="96" spans="1:8" s="4" customFormat="1" ht="20.100000000000001" customHeight="1">
      <c r="A96" s="62" t="s">
        <v>39</v>
      </c>
      <c r="B96" s="29" t="s">
        <v>120</v>
      </c>
      <c r="C96" s="97">
        <v>521</v>
      </c>
      <c r="D96" s="97">
        <v>348</v>
      </c>
      <c r="E96" s="97">
        <v>645</v>
      </c>
      <c r="F96" s="97">
        <v>160</v>
      </c>
      <c r="G96" s="104">
        <f t="shared" si="3"/>
        <v>-485</v>
      </c>
      <c r="H96" s="112">
        <f t="shared" si="4"/>
        <v>24.806201550387598</v>
      </c>
    </row>
    <row r="97" spans="1:9" s="4" customFormat="1" ht="43.5" customHeight="1">
      <c r="A97" s="59" t="s">
        <v>112</v>
      </c>
      <c r="B97" s="39" t="s">
        <v>51</v>
      </c>
      <c r="C97" s="100">
        <f>C91/C85/6*1000</f>
        <v>8470.5882352941171</v>
      </c>
      <c r="D97" s="100">
        <v>16069</v>
      </c>
      <c r="E97" s="100">
        <v>14638</v>
      </c>
      <c r="F97" s="100">
        <v>14817</v>
      </c>
      <c r="G97" s="105">
        <f t="shared" si="3"/>
        <v>179</v>
      </c>
      <c r="H97" s="113">
        <f t="shared" si="4"/>
        <v>101.22284465090858</v>
      </c>
    </row>
    <row r="98" spans="1:9" s="4" customFormat="1" ht="20.100000000000001" customHeight="1">
      <c r="A98" s="62" t="s">
        <v>82</v>
      </c>
      <c r="B98" s="29" t="s">
        <v>52</v>
      </c>
      <c r="C98" s="122"/>
      <c r="D98" s="122"/>
      <c r="E98" s="122"/>
      <c r="F98" s="122"/>
      <c r="G98" s="104"/>
      <c r="H98" s="112"/>
    </row>
    <row r="99" spans="1:9" s="4" customFormat="1" ht="20.100000000000001" customHeight="1">
      <c r="A99" s="62" t="s">
        <v>83</v>
      </c>
      <c r="B99" s="29" t="s">
        <v>53</v>
      </c>
      <c r="C99" s="122"/>
      <c r="D99" s="122"/>
      <c r="E99" s="122"/>
      <c r="F99" s="122"/>
      <c r="G99" s="104"/>
      <c r="H99" s="112"/>
    </row>
    <row r="100" spans="1:9" s="4" customFormat="1" ht="20.100000000000001" customHeight="1">
      <c r="A100" s="60" t="s">
        <v>84</v>
      </c>
      <c r="B100" s="29" t="s">
        <v>54</v>
      </c>
      <c r="C100" s="122">
        <f>SUM(C101:C103)</f>
        <v>22333</v>
      </c>
      <c r="D100" s="122">
        <v>26084</v>
      </c>
      <c r="E100" s="122">
        <v>32834</v>
      </c>
      <c r="F100" s="122">
        <v>32834</v>
      </c>
      <c r="G100" s="104">
        <f t="shared" si="3"/>
        <v>0</v>
      </c>
      <c r="H100" s="112">
        <f t="shared" si="4"/>
        <v>100</v>
      </c>
    </row>
    <row r="101" spans="1:9" s="87" customFormat="1" ht="20.100000000000001" customHeight="1">
      <c r="A101" s="85" t="s">
        <v>124</v>
      </c>
      <c r="B101" s="86" t="s">
        <v>125</v>
      </c>
      <c r="C101" s="98">
        <v>13900</v>
      </c>
      <c r="D101" s="98">
        <v>20917</v>
      </c>
      <c r="E101" s="98">
        <v>22500</v>
      </c>
      <c r="F101" s="98">
        <v>22427</v>
      </c>
      <c r="G101" s="104">
        <f>F101-E101</f>
        <v>-73</v>
      </c>
      <c r="H101" s="112">
        <f>(F101/E101)*100</f>
        <v>99.675555555555547</v>
      </c>
    </row>
    <row r="102" spans="1:9" s="87" customFormat="1" ht="20.100000000000001" customHeight="1">
      <c r="A102" s="85" t="s">
        <v>126</v>
      </c>
      <c r="B102" s="86" t="s">
        <v>127</v>
      </c>
      <c r="C102" s="98"/>
      <c r="D102" s="98">
        <v>10333</v>
      </c>
      <c r="E102" s="98">
        <v>350</v>
      </c>
      <c r="F102" s="98">
        <v>20814</v>
      </c>
      <c r="G102" s="104">
        <f>F102-E102</f>
        <v>20464</v>
      </c>
      <c r="H102" s="112">
        <f>(F102/E102)*100</f>
        <v>5946.8571428571431</v>
      </c>
    </row>
    <row r="103" spans="1:9" s="87" customFormat="1" ht="20.100000000000001" customHeight="1">
      <c r="A103" s="85" t="s">
        <v>128</v>
      </c>
      <c r="B103" s="86" t="s">
        <v>129</v>
      </c>
      <c r="C103" s="98">
        <v>8433</v>
      </c>
      <c r="D103" s="98"/>
      <c r="E103" s="98">
        <v>17167</v>
      </c>
      <c r="F103" s="98"/>
      <c r="G103" s="104">
        <f>F103-E103</f>
        <v>-17167</v>
      </c>
      <c r="H103" s="112">
        <f>(F103/E103)*100</f>
        <v>0</v>
      </c>
    </row>
    <row r="104" spans="1:9" s="4" customFormat="1" ht="20.100000000000001" customHeight="1">
      <c r="A104" s="60" t="s">
        <v>86</v>
      </c>
      <c r="B104" s="29" t="s">
        <v>77</v>
      </c>
      <c r="C104" s="122">
        <f>C95/C89/6*1000</f>
        <v>8708.3333333333339</v>
      </c>
      <c r="D104" s="122">
        <v>13750</v>
      </c>
      <c r="E104" s="122">
        <v>17500</v>
      </c>
      <c r="F104" s="122">
        <v>11445</v>
      </c>
      <c r="G104" s="104">
        <f t="shared" si="3"/>
        <v>-6055</v>
      </c>
      <c r="H104" s="112">
        <f t="shared" si="4"/>
        <v>65.400000000000006</v>
      </c>
    </row>
    <row r="105" spans="1:9" s="4" customFormat="1" ht="20.100000000000001" customHeight="1" thickBot="1">
      <c r="A105" s="71" t="s">
        <v>85</v>
      </c>
      <c r="B105" s="44" t="s">
        <v>78</v>
      </c>
      <c r="C105" s="123">
        <f>C96/C90/6*1000</f>
        <v>7236.1111111111104</v>
      </c>
      <c r="D105" s="123">
        <f>D96/D90/6*1000</f>
        <v>9666.6666666666661</v>
      </c>
      <c r="E105" s="123">
        <v>6324</v>
      </c>
      <c r="F105" s="123">
        <v>8889</v>
      </c>
      <c r="G105" s="107">
        <f t="shared" si="3"/>
        <v>2565</v>
      </c>
      <c r="H105" s="115">
        <f t="shared" si="4"/>
        <v>140.55977229601518</v>
      </c>
    </row>
    <row r="106" spans="1:9" s="4" customFormat="1" ht="20.100000000000001" customHeight="1">
      <c r="A106" s="149" t="s">
        <v>137</v>
      </c>
      <c r="B106" s="149"/>
      <c r="C106" s="149"/>
      <c r="D106" s="149"/>
      <c r="E106" s="149"/>
      <c r="F106" s="149"/>
      <c r="G106" s="149"/>
      <c r="H106" s="149"/>
    </row>
    <row r="107" spans="1:9" s="4" customFormat="1" ht="20.100000000000001" customHeight="1">
      <c r="A107" s="13"/>
      <c r="B107" s="32"/>
      <c r="C107" s="33"/>
      <c r="D107" s="33"/>
      <c r="E107" s="34"/>
      <c r="F107" s="34"/>
      <c r="G107" s="34"/>
      <c r="H107" s="35"/>
    </row>
    <row r="108" spans="1:9">
      <c r="A108" s="16"/>
    </row>
    <row r="109" spans="1:9" ht="18.75" customHeight="1">
      <c r="A109" s="15" t="s">
        <v>15</v>
      </c>
      <c r="B109" s="1"/>
      <c r="C109" s="158" t="s">
        <v>10</v>
      </c>
      <c r="D109" s="158"/>
      <c r="E109" s="158"/>
      <c r="F109" s="158"/>
      <c r="G109" s="145" t="s">
        <v>113</v>
      </c>
      <c r="H109" s="145"/>
      <c r="I109" s="145"/>
    </row>
    <row r="110" spans="1:9" s="2" customFormat="1" ht="20.100000000000001" customHeight="1">
      <c r="A110" s="18" t="s">
        <v>59</v>
      </c>
      <c r="B110" s="3"/>
      <c r="C110" s="159" t="s">
        <v>8</v>
      </c>
      <c r="D110" s="159"/>
      <c r="E110" s="159"/>
      <c r="F110" s="159"/>
      <c r="G110" s="145"/>
      <c r="H110" s="145"/>
      <c r="I110" s="145"/>
    </row>
    <row r="111" spans="1:9">
      <c r="A111" s="16"/>
    </row>
    <row r="112" spans="1:9">
      <c r="A112" s="16"/>
    </row>
    <row r="113" spans="1:1">
      <c r="A113" s="16"/>
    </row>
    <row r="114" spans="1:1">
      <c r="A114" s="16"/>
    </row>
    <row r="115" spans="1:1">
      <c r="A115" s="16"/>
    </row>
    <row r="116" spans="1:1">
      <c r="A116" s="16"/>
    </row>
    <row r="117" spans="1:1">
      <c r="A117" s="16"/>
    </row>
    <row r="118" spans="1:1">
      <c r="A118" s="16"/>
    </row>
    <row r="119" spans="1:1">
      <c r="A119" s="16"/>
    </row>
    <row r="120" spans="1:1">
      <c r="A120" s="16"/>
    </row>
    <row r="121" spans="1:1">
      <c r="A121" s="16"/>
    </row>
    <row r="122" spans="1:1">
      <c r="A122" s="16"/>
    </row>
    <row r="123" spans="1:1">
      <c r="A123" s="16"/>
    </row>
    <row r="124" spans="1:1">
      <c r="A124" s="16"/>
    </row>
    <row r="125" spans="1:1">
      <c r="A125" s="16"/>
    </row>
    <row r="126" spans="1:1">
      <c r="A126" s="16"/>
    </row>
    <row r="127" spans="1:1">
      <c r="A127" s="16"/>
    </row>
    <row r="128" spans="1:1">
      <c r="A128" s="16"/>
    </row>
    <row r="129" spans="1:1">
      <c r="A129" s="16"/>
    </row>
    <row r="130" spans="1:1">
      <c r="A130" s="16"/>
    </row>
    <row r="131" spans="1:1">
      <c r="A131" s="16"/>
    </row>
    <row r="132" spans="1:1">
      <c r="A132" s="16"/>
    </row>
    <row r="133" spans="1:1">
      <c r="A133" s="16"/>
    </row>
    <row r="134" spans="1:1">
      <c r="A134" s="16"/>
    </row>
    <row r="135" spans="1:1">
      <c r="A135" s="16"/>
    </row>
    <row r="136" spans="1:1">
      <c r="A136" s="16"/>
    </row>
    <row r="137" spans="1:1">
      <c r="A137" s="16"/>
    </row>
    <row r="138" spans="1:1">
      <c r="A138" s="16"/>
    </row>
    <row r="139" spans="1:1">
      <c r="A139" s="16"/>
    </row>
    <row r="140" spans="1:1">
      <c r="A140" s="16"/>
    </row>
    <row r="141" spans="1:1">
      <c r="A141" s="16"/>
    </row>
    <row r="142" spans="1:1">
      <c r="A142" s="16"/>
    </row>
    <row r="143" spans="1:1">
      <c r="A143" s="16"/>
    </row>
    <row r="144" spans="1:1">
      <c r="A144" s="16"/>
    </row>
    <row r="145" spans="1:1">
      <c r="A145" s="16"/>
    </row>
    <row r="146" spans="1:1">
      <c r="A146" s="16"/>
    </row>
    <row r="147" spans="1:1">
      <c r="A147" s="16"/>
    </row>
    <row r="148" spans="1:1">
      <c r="A148" s="16"/>
    </row>
    <row r="149" spans="1:1">
      <c r="A149" s="16"/>
    </row>
    <row r="150" spans="1:1">
      <c r="A150" s="16"/>
    </row>
    <row r="151" spans="1:1">
      <c r="A151" s="16"/>
    </row>
    <row r="152" spans="1:1">
      <c r="A152" s="16"/>
    </row>
    <row r="153" spans="1:1">
      <c r="A153" s="16"/>
    </row>
    <row r="154" spans="1:1">
      <c r="A154" s="16"/>
    </row>
    <row r="155" spans="1:1">
      <c r="A155" s="16"/>
    </row>
    <row r="156" spans="1:1">
      <c r="A156" s="16"/>
    </row>
    <row r="157" spans="1:1">
      <c r="A157" s="16"/>
    </row>
    <row r="158" spans="1:1">
      <c r="A158" s="16"/>
    </row>
    <row r="159" spans="1:1">
      <c r="A159" s="16"/>
    </row>
    <row r="160" spans="1:1">
      <c r="A160" s="16"/>
    </row>
    <row r="161" spans="1:1">
      <c r="A161" s="16"/>
    </row>
    <row r="162" spans="1:1">
      <c r="A162" s="16"/>
    </row>
    <row r="163" spans="1:1">
      <c r="A163" s="16"/>
    </row>
    <row r="164" spans="1:1">
      <c r="A164" s="16"/>
    </row>
    <row r="165" spans="1:1">
      <c r="A165" s="16"/>
    </row>
    <row r="166" spans="1:1">
      <c r="A166" s="16"/>
    </row>
    <row r="167" spans="1:1">
      <c r="A167" s="16"/>
    </row>
    <row r="168" spans="1:1">
      <c r="A168" s="16"/>
    </row>
    <row r="169" spans="1:1">
      <c r="A169" s="16"/>
    </row>
    <row r="170" spans="1:1">
      <c r="A170" s="16"/>
    </row>
    <row r="171" spans="1:1">
      <c r="A171" s="16"/>
    </row>
    <row r="172" spans="1:1">
      <c r="A172" s="16"/>
    </row>
    <row r="173" spans="1:1">
      <c r="A173" s="16"/>
    </row>
    <row r="174" spans="1:1">
      <c r="A174" s="16"/>
    </row>
    <row r="175" spans="1:1">
      <c r="A175" s="16"/>
    </row>
    <row r="176" spans="1:1">
      <c r="A176" s="16"/>
    </row>
    <row r="177" spans="1:1">
      <c r="A177" s="16"/>
    </row>
    <row r="178" spans="1:1">
      <c r="A178" s="16"/>
    </row>
    <row r="179" spans="1:1">
      <c r="A179" s="16"/>
    </row>
    <row r="180" spans="1:1">
      <c r="A180" s="16"/>
    </row>
    <row r="181" spans="1:1">
      <c r="A181" s="16"/>
    </row>
    <row r="182" spans="1:1">
      <c r="A182" s="16"/>
    </row>
    <row r="183" spans="1:1">
      <c r="A183" s="16"/>
    </row>
    <row r="184" spans="1:1">
      <c r="A184" s="16"/>
    </row>
    <row r="185" spans="1:1">
      <c r="A185" s="16"/>
    </row>
    <row r="186" spans="1:1">
      <c r="A186" s="16"/>
    </row>
    <row r="187" spans="1:1">
      <c r="A187" s="16"/>
    </row>
    <row r="188" spans="1:1">
      <c r="A188" s="16"/>
    </row>
    <row r="189" spans="1:1">
      <c r="A189" s="16"/>
    </row>
    <row r="190" spans="1:1">
      <c r="A190" s="16"/>
    </row>
    <row r="191" spans="1:1">
      <c r="A191" s="16"/>
    </row>
    <row r="192" spans="1:1">
      <c r="A192" s="16"/>
    </row>
    <row r="193" spans="1:1">
      <c r="A193" s="16"/>
    </row>
    <row r="194" spans="1:1">
      <c r="A194" s="16"/>
    </row>
    <row r="195" spans="1:1">
      <c r="A195" s="16"/>
    </row>
    <row r="196" spans="1:1">
      <c r="A196" s="16"/>
    </row>
    <row r="197" spans="1:1">
      <c r="A197" s="16"/>
    </row>
    <row r="198" spans="1:1">
      <c r="A198" s="16"/>
    </row>
    <row r="199" spans="1:1">
      <c r="A199" s="16"/>
    </row>
    <row r="200" spans="1:1">
      <c r="A200" s="16"/>
    </row>
    <row r="201" spans="1:1">
      <c r="A201" s="16"/>
    </row>
    <row r="202" spans="1:1">
      <c r="A202" s="16"/>
    </row>
    <row r="203" spans="1:1">
      <c r="A203" s="16"/>
    </row>
    <row r="204" spans="1:1">
      <c r="A204" s="16"/>
    </row>
    <row r="205" spans="1:1">
      <c r="A205" s="16"/>
    </row>
    <row r="206" spans="1:1">
      <c r="A206" s="16"/>
    </row>
    <row r="207" spans="1:1">
      <c r="A207" s="16"/>
    </row>
    <row r="208" spans="1:1">
      <c r="A208" s="16"/>
    </row>
    <row r="209" spans="1:1">
      <c r="A209" s="16"/>
    </row>
    <row r="210" spans="1:1">
      <c r="A210" s="16"/>
    </row>
    <row r="211" spans="1:1">
      <c r="A211" s="16"/>
    </row>
    <row r="212" spans="1:1">
      <c r="A212" s="16"/>
    </row>
    <row r="213" spans="1:1">
      <c r="A213" s="16"/>
    </row>
    <row r="214" spans="1:1">
      <c r="A214" s="16"/>
    </row>
    <row r="215" spans="1:1">
      <c r="A215" s="16"/>
    </row>
    <row r="216" spans="1:1">
      <c r="A216" s="16"/>
    </row>
    <row r="217" spans="1:1">
      <c r="A217" s="16"/>
    </row>
    <row r="218" spans="1:1">
      <c r="A218" s="16"/>
    </row>
    <row r="219" spans="1:1">
      <c r="A219" s="16"/>
    </row>
    <row r="220" spans="1:1">
      <c r="A220" s="16"/>
    </row>
    <row r="221" spans="1:1">
      <c r="A221" s="16"/>
    </row>
    <row r="222" spans="1:1">
      <c r="A222" s="16"/>
    </row>
    <row r="223" spans="1:1">
      <c r="A223" s="16"/>
    </row>
    <row r="224" spans="1:1">
      <c r="A224" s="16"/>
    </row>
    <row r="225" spans="1:1">
      <c r="A225" s="16"/>
    </row>
    <row r="226" spans="1:1">
      <c r="A226" s="16"/>
    </row>
    <row r="227" spans="1:1">
      <c r="A227" s="16"/>
    </row>
    <row r="228" spans="1:1">
      <c r="A228" s="16"/>
    </row>
    <row r="229" spans="1:1">
      <c r="A229" s="16"/>
    </row>
    <row r="230" spans="1:1">
      <c r="A230" s="16"/>
    </row>
    <row r="231" spans="1:1">
      <c r="A231" s="16"/>
    </row>
    <row r="232" spans="1:1">
      <c r="A232" s="16"/>
    </row>
    <row r="233" spans="1:1">
      <c r="A233" s="16"/>
    </row>
    <row r="234" spans="1:1">
      <c r="A234" s="16"/>
    </row>
    <row r="235" spans="1:1">
      <c r="A235" s="16"/>
    </row>
    <row r="236" spans="1:1">
      <c r="A236" s="16"/>
    </row>
    <row r="237" spans="1:1">
      <c r="A237" s="16"/>
    </row>
    <row r="238" spans="1:1">
      <c r="A238" s="16"/>
    </row>
    <row r="239" spans="1:1">
      <c r="A239" s="16"/>
    </row>
    <row r="240" spans="1:1">
      <c r="A240" s="16"/>
    </row>
    <row r="241" spans="1:1">
      <c r="A241" s="16"/>
    </row>
    <row r="242" spans="1:1">
      <c r="A242" s="16"/>
    </row>
    <row r="243" spans="1:1">
      <c r="A243" s="16"/>
    </row>
    <row r="244" spans="1:1">
      <c r="A244" s="16"/>
    </row>
    <row r="245" spans="1:1">
      <c r="A245" s="16"/>
    </row>
    <row r="246" spans="1:1">
      <c r="A246" s="16"/>
    </row>
    <row r="247" spans="1:1">
      <c r="A247" s="16"/>
    </row>
    <row r="248" spans="1:1">
      <c r="A248" s="16"/>
    </row>
    <row r="249" spans="1:1">
      <c r="A249" s="16"/>
    </row>
    <row r="250" spans="1:1">
      <c r="A250" s="16"/>
    </row>
    <row r="251" spans="1:1">
      <c r="A251" s="16"/>
    </row>
    <row r="252" spans="1:1">
      <c r="A252" s="16"/>
    </row>
    <row r="253" spans="1:1">
      <c r="A253" s="16"/>
    </row>
    <row r="254" spans="1:1">
      <c r="A254" s="16"/>
    </row>
    <row r="255" spans="1:1">
      <c r="A255" s="16"/>
    </row>
    <row r="256" spans="1:1">
      <c r="A256" s="16"/>
    </row>
    <row r="257" spans="1:1">
      <c r="A257" s="16"/>
    </row>
    <row r="258" spans="1:1">
      <c r="A258" s="16"/>
    </row>
    <row r="259" spans="1:1">
      <c r="A259" s="16"/>
    </row>
    <row r="260" spans="1:1">
      <c r="A260" s="16"/>
    </row>
    <row r="261" spans="1:1">
      <c r="A261" s="16"/>
    </row>
    <row r="262" spans="1:1">
      <c r="A262" s="16"/>
    </row>
    <row r="263" spans="1:1">
      <c r="A263" s="16"/>
    </row>
    <row r="264" spans="1:1">
      <c r="A264" s="16"/>
    </row>
    <row r="265" spans="1:1">
      <c r="A265" s="16"/>
    </row>
    <row r="266" spans="1:1">
      <c r="A266" s="16"/>
    </row>
    <row r="267" spans="1:1">
      <c r="A267" s="16"/>
    </row>
    <row r="268" spans="1:1">
      <c r="A268" s="16"/>
    </row>
    <row r="269" spans="1:1">
      <c r="A269" s="14"/>
    </row>
    <row r="270" spans="1:1">
      <c r="A270" s="14"/>
    </row>
    <row r="271" spans="1:1">
      <c r="A271" s="14"/>
    </row>
    <row r="272" spans="1:1">
      <c r="A272" s="14"/>
    </row>
    <row r="273" spans="1:1">
      <c r="A273" s="14"/>
    </row>
    <row r="274" spans="1:1">
      <c r="A274" s="14"/>
    </row>
    <row r="275" spans="1:1">
      <c r="A275" s="14"/>
    </row>
    <row r="276" spans="1:1">
      <c r="A276" s="14"/>
    </row>
    <row r="277" spans="1:1">
      <c r="A277" s="14"/>
    </row>
    <row r="278" spans="1:1">
      <c r="A278" s="14"/>
    </row>
    <row r="279" spans="1:1">
      <c r="A279" s="14"/>
    </row>
    <row r="280" spans="1:1">
      <c r="A280" s="14"/>
    </row>
    <row r="281" spans="1:1">
      <c r="A281" s="14"/>
    </row>
    <row r="282" spans="1:1">
      <c r="A282" s="14"/>
    </row>
    <row r="283" spans="1:1">
      <c r="A283" s="14"/>
    </row>
    <row r="284" spans="1:1">
      <c r="A284" s="14"/>
    </row>
    <row r="285" spans="1:1">
      <c r="A285" s="14"/>
    </row>
    <row r="286" spans="1:1">
      <c r="A286" s="14"/>
    </row>
    <row r="287" spans="1:1">
      <c r="A287" s="14"/>
    </row>
    <row r="288" spans="1:1">
      <c r="A288" s="14"/>
    </row>
    <row r="289" spans="1:1">
      <c r="A289" s="14"/>
    </row>
    <row r="290" spans="1:1">
      <c r="A290" s="14"/>
    </row>
    <row r="291" spans="1:1">
      <c r="A291" s="14"/>
    </row>
    <row r="292" spans="1:1">
      <c r="A292" s="14"/>
    </row>
    <row r="293" spans="1:1">
      <c r="A293" s="14"/>
    </row>
    <row r="294" spans="1:1">
      <c r="A294" s="14"/>
    </row>
    <row r="295" spans="1:1">
      <c r="A295" s="14"/>
    </row>
    <row r="296" spans="1:1">
      <c r="A296" s="14"/>
    </row>
    <row r="297" spans="1:1">
      <c r="A297" s="14"/>
    </row>
    <row r="298" spans="1:1">
      <c r="A298" s="14"/>
    </row>
    <row r="299" spans="1:1">
      <c r="A299" s="14"/>
    </row>
    <row r="300" spans="1:1">
      <c r="A300" s="14"/>
    </row>
    <row r="301" spans="1:1">
      <c r="A301" s="14"/>
    </row>
    <row r="302" spans="1:1">
      <c r="A302" s="14"/>
    </row>
    <row r="303" spans="1:1">
      <c r="A303" s="14"/>
    </row>
    <row r="304" spans="1:1">
      <c r="A304" s="14"/>
    </row>
    <row r="305" spans="1:1">
      <c r="A305" s="14"/>
    </row>
    <row r="306" spans="1:1">
      <c r="A306" s="14"/>
    </row>
    <row r="307" spans="1:1">
      <c r="A307" s="14"/>
    </row>
    <row r="308" spans="1:1">
      <c r="A308" s="14"/>
    </row>
    <row r="309" spans="1:1">
      <c r="A309" s="14"/>
    </row>
    <row r="310" spans="1:1">
      <c r="A310" s="14"/>
    </row>
    <row r="311" spans="1:1">
      <c r="A311" s="14"/>
    </row>
    <row r="312" spans="1:1">
      <c r="A312" s="14"/>
    </row>
    <row r="313" spans="1:1">
      <c r="A313" s="14"/>
    </row>
    <row r="314" spans="1:1">
      <c r="A314" s="14"/>
    </row>
    <row r="315" spans="1:1">
      <c r="A315" s="14"/>
    </row>
    <row r="316" spans="1:1">
      <c r="A316" s="14"/>
    </row>
    <row r="317" spans="1:1">
      <c r="A317" s="14"/>
    </row>
    <row r="318" spans="1:1">
      <c r="A318" s="14"/>
    </row>
    <row r="319" spans="1:1">
      <c r="A319" s="14"/>
    </row>
    <row r="320" spans="1:1">
      <c r="A320" s="14"/>
    </row>
    <row r="321" spans="1:1">
      <c r="A321" s="14"/>
    </row>
    <row r="322" spans="1:1">
      <c r="A322" s="14"/>
    </row>
    <row r="323" spans="1:1">
      <c r="A323" s="14"/>
    </row>
    <row r="324" spans="1:1">
      <c r="A324" s="14"/>
    </row>
    <row r="325" spans="1:1">
      <c r="A325" s="14"/>
    </row>
    <row r="326" spans="1:1">
      <c r="A326" s="14"/>
    </row>
    <row r="327" spans="1:1">
      <c r="A327" s="14"/>
    </row>
    <row r="328" spans="1:1">
      <c r="A328" s="14"/>
    </row>
    <row r="329" spans="1:1">
      <c r="A329" s="14"/>
    </row>
    <row r="330" spans="1:1">
      <c r="A330" s="14"/>
    </row>
    <row r="331" spans="1:1">
      <c r="A331" s="14"/>
    </row>
    <row r="332" spans="1:1">
      <c r="A332" s="14"/>
    </row>
    <row r="333" spans="1:1">
      <c r="A333" s="14"/>
    </row>
    <row r="334" spans="1:1">
      <c r="A334" s="14"/>
    </row>
    <row r="335" spans="1:1">
      <c r="A335" s="14"/>
    </row>
    <row r="336" spans="1:1">
      <c r="A336" s="14"/>
    </row>
    <row r="337" spans="1:1">
      <c r="A337" s="14"/>
    </row>
    <row r="338" spans="1:1">
      <c r="A338" s="14"/>
    </row>
    <row r="339" spans="1:1">
      <c r="A339" s="14"/>
    </row>
    <row r="340" spans="1:1">
      <c r="A340" s="14"/>
    </row>
    <row r="341" spans="1:1">
      <c r="A341" s="14"/>
    </row>
    <row r="342" spans="1:1">
      <c r="A342" s="14"/>
    </row>
    <row r="343" spans="1:1">
      <c r="A343" s="14"/>
    </row>
    <row r="344" spans="1:1">
      <c r="A344" s="14"/>
    </row>
    <row r="345" spans="1:1">
      <c r="A345" s="14"/>
    </row>
    <row r="346" spans="1:1">
      <c r="A346" s="14"/>
    </row>
    <row r="347" spans="1:1">
      <c r="A347" s="14"/>
    </row>
    <row r="348" spans="1:1">
      <c r="A348" s="14"/>
    </row>
    <row r="349" spans="1:1">
      <c r="A349" s="14"/>
    </row>
    <row r="350" spans="1:1">
      <c r="A350" s="14"/>
    </row>
    <row r="351" spans="1:1">
      <c r="A351" s="14"/>
    </row>
    <row r="352" spans="1:1">
      <c r="A352" s="14"/>
    </row>
    <row r="353" spans="1:1">
      <c r="A353" s="14"/>
    </row>
    <row r="354" spans="1:1">
      <c r="A354" s="14"/>
    </row>
    <row r="355" spans="1:1">
      <c r="A355" s="14"/>
    </row>
    <row r="356" spans="1:1">
      <c r="A356" s="14"/>
    </row>
    <row r="357" spans="1:1">
      <c r="A357" s="14"/>
    </row>
    <row r="358" spans="1:1">
      <c r="A358" s="14"/>
    </row>
    <row r="359" spans="1:1">
      <c r="A359" s="14"/>
    </row>
    <row r="360" spans="1:1">
      <c r="A360" s="14"/>
    </row>
    <row r="361" spans="1:1">
      <c r="A361" s="14"/>
    </row>
    <row r="362" spans="1:1">
      <c r="A362" s="14"/>
    </row>
    <row r="363" spans="1:1">
      <c r="A363" s="14"/>
    </row>
    <row r="364" spans="1:1">
      <c r="A364" s="14"/>
    </row>
    <row r="365" spans="1:1">
      <c r="A365" s="14"/>
    </row>
    <row r="366" spans="1:1">
      <c r="A366" s="14"/>
    </row>
    <row r="367" spans="1:1">
      <c r="A367" s="14"/>
    </row>
    <row r="368" spans="1:1">
      <c r="A368" s="14"/>
    </row>
    <row r="369" spans="1:1">
      <c r="A369" s="14"/>
    </row>
    <row r="370" spans="1:1">
      <c r="A370" s="14"/>
    </row>
    <row r="371" spans="1:1">
      <c r="A371" s="14"/>
    </row>
    <row r="372" spans="1:1">
      <c r="A372" s="14"/>
    </row>
    <row r="373" spans="1:1">
      <c r="A373" s="14"/>
    </row>
    <row r="374" spans="1:1">
      <c r="A374" s="14"/>
    </row>
    <row r="375" spans="1:1">
      <c r="A375" s="14"/>
    </row>
    <row r="376" spans="1:1">
      <c r="A376" s="14"/>
    </row>
    <row r="377" spans="1:1">
      <c r="A377" s="14"/>
    </row>
    <row r="378" spans="1:1">
      <c r="A378" s="14"/>
    </row>
    <row r="379" spans="1:1">
      <c r="A379" s="14"/>
    </row>
    <row r="380" spans="1:1">
      <c r="A380" s="14"/>
    </row>
    <row r="381" spans="1:1">
      <c r="A381" s="14"/>
    </row>
    <row r="382" spans="1:1">
      <c r="A382" s="14"/>
    </row>
    <row r="383" spans="1:1">
      <c r="A383" s="14"/>
    </row>
    <row r="384" spans="1:1">
      <c r="A384" s="14"/>
    </row>
    <row r="385" spans="1:1">
      <c r="A385" s="14"/>
    </row>
    <row r="386" spans="1:1">
      <c r="A386" s="14"/>
    </row>
    <row r="387" spans="1:1">
      <c r="A387" s="14"/>
    </row>
    <row r="388" spans="1:1">
      <c r="A388" s="14"/>
    </row>
    <row r="389" spans="1:1">
      <c r="A389" s="14"/>
    </row>
    <row r="390" spans="1:1">
      <c r="A390" s="14"/>
    </row>
    <row r="391" spans="1:1">
      <c r="A391" s="14"/>
    </row>
    <row r="392" spans="1:1">
      <c r="A392" s="14"/>
    </row>
    <row r="393" spans="1:1">
      <c r="A393" s="14"/>
    </row>
    <row r="394" spans="1:1">
      <c r="A394" s="14"/>
    </row>
    <row r="395" spans="1:1">
      <c r="A395" s="14"/>
    </row>
    <row r="396" spans="1:1">
      <c r="A396" s="14"/>
    </row>
    <row r="397" spans="1:1">
      <c r="A397" s="14"/>
    </row>
    <row r="398" spans="1:1">
      <c r="A398" s="14"/>
    </row>
    <row r="399" spans="1:1">
      <c r="A399" s="14"/>
    </row>
    <row r="400" spans="1:1">
      <c r="A400" s="14"/>
    </row>
    <row r="401" spans="1:1">
      <c r="A401" s="14"/>
    </row>
    <row r="402" spans="1:1">
      <c r="A402" s="14"/>
    </row>
    <row r="403" spans="1:1">
      <c r="A403" s="14"/>
    </row>
    <row r="404" spans="1:1">
      <c r="A404" s="14"/>
    </row>
    <row r="405" spans="1:1">
      <c r="A405" s="14"/>
    </row>
    <row r="406" spans="1:1">
      <c r="A406" s="14"/>
    </row>
    <row r="407" spans="1:1">
      <c r="A407" s="14"/>
    </row>
    <row r="408" spans="1:1">
      <c r="A408" s="14"/>
    </row>
    <row r="409" spans="1:1">
      <c r="A409" s="14"/>
    </row>
    <row r="410" spans="1:1">
      <c r="A410" s="14"/>
    </row>
    <row r="411" spans="1:1">
      <c r="A411" s="14"/>
    </row>
    <row r="412" spans="1:1">
      <c r="A412" s="14"/>
    </row>
    <row r="413" spans="1:1">
      <c r="A413" s="14"/>
    </row>
    <row r="414" spans="1:1">
      <c r="A414" s="14"/>
    </row>
    <row r="415" spans="1:1">
      <c r="A415" s="14"/>
    </row>
    <row r="416" spans="1:1">
      <c r="A416" s="14"/>
    </row>
    <row r="417" spans="1:1">
      <c r="A417" s="14"/>
    </row>
    <row r="418" spans="1:1">
      <c r="A418" s="14"/>
    </row>
    <row r="419" spans="1:1">
      <c r="A419" s="14"/>
    </row>
    <row r="420" spans="1:1">
      <c r="A420" s="14"/>
    </row>
    <row r="421" spans="1:1">
      <c r="A421" s="14"/>
    </row>
    <row r="422" spans="1:1">
      <c r="A422" s="14"/>
    </row>
    <row r="423" spans="1:1">
      <c r="A423" s="14"/>
    </row>
    <row r="424" spans="1:1">
      <c r="A424" s="14"/>
    </row>
    <row r="425" spans="1:1">
      <c r="A425" s="14"/>
    </row>
    <row r="426" spans="1:1">
      <c r="A426" s="14"/>
    </row>
    <row r="427" spans="1:1">
      <c r="A427" s="14"/>
    </row>
    <row r="428" spans="1:1">
      <c r="A428" s="14"/>
    </row>
    <row r="429" spans="1:1">
      <c r="A429" s="14"/>
    </row>
    <row r="430" spans="1:1">
      <c r="A430" s="14"/>
    </row>
    <row r="431" spans="1:1">
      <c r="A431" s="14"/>
    </row>
    <row r="432" spans="1:1">
      <c r="A432" s="14"/>
    </row>
    <row r="433" spans="1:1">
      <c r="A433" s="14"/>
    </row>
    <row r="434" spans="1:1">
      <c r="A434" s="14"/>
    </row>
  </sheetData>
  <mergeCells count="36">
    <mergeCell ref="A25:H25"/>
    <mergeCell ref="A30:A31"/>
    <mergeCell ref="A39:H39"/>
    <mergeCell ref="G110:I110"/>
    <mergeCell ref="A84:H84"/>
    <mergeCell ref="A48:H48"/>
    <mergeCell ref="C109:F109"/>
    <mergeCell ref="C110:F110"/>
    <mergeCell ref="A33:H33"/>
    <mergeCell ref="A26:H26"/>
    <mergeCell ref="E30:H30"/>
    <mergeCell ref="A46:H46"/>
    <mergeCell ref="A55:H55"/>
    <mergeCell ref="A28:H28"/>
    <mergeCell ref="B30:B31"/>
    <mergeCell ref="G109:I109"/>
    <mergeCell ref="A73:H73"/>
    <mergeCell ref="C30:D30"/>
    <mergeCell ref="A106:H106"/>
    <mergeCell ref="F20:G20"/>
    <mergeCell ref="E9:F9"/>
    <mergeCell ref="G9:H9"/>
    <mergeCell ref="B10:D10"/>
    <mergeCell ref="B11:D11"/>
    <mergeCell ref="B12:D12"/>
    <mergeCell ref="B13:D13"/>
    <mergeCell ref="A23:H23"/>
    <mergeCell ref="B14:H14"/>
    <mergeCell ref="B15:H15"/>
    <mergeCell ref="A24:H24"/>
    <mergeCell ref="B16:H16"/>
    <mergeCell ref="B17:H17"/>
    <mergeCell ref="B18:H18"/>
    <mergeCell ref="F19:G19"/>
    <mergeCell ref="B19:E19"/>
    <mergeCell ref="B20:E20"/>
  </mergeCells>
  <phoneticPr fontId="3" type="noConversion"/>
  <pageMargins left="1.1811023622047201" right="0.39370078740157499" top="0.78740157480314998" bottom="0.78740157480314998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2" manualBreakCount="2">
    <brk id="45" max="8" man="1"/>
    <brk id="83" max="8" man="1"/>
  </rowBreaks>
  <ignoredErrors>
    <ignoredError sqref="H85 H3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Осн. фін. пок.</vt:lpstr>
      <vt:lpstr>'Осн. фін. пок.'!Область_печати</vt:lpstr>
    </vt:vector>
  </TitlesOfParts>
  <Company>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Пользователь</cp:lastModifiedBy>
  <cp:lastPrinted>2022-07-08T07:58:47Z</cp:lastPrinted>
  <dcterms:created xsi:type="dcterms:W3CDTF">2003-03-13T16:00:22Z</dcterms:created>
  <dcterms:modified xsi:type="dcterms:W3CDTF">2026-06-11T07:51:26Z</dcterms:modified>
</cp:coreProperties>
</file>